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"/>
    </mc:Choice>
  </mc:AlternateContent>
  <bookViews>
    <workbookView xWindow="0" yWindow="0" windowWidth="19320" windowHeight="13020"/>
  </bookViews>
  <sheets>
    <sheet name="с сылками" sheetId="1" r:id="rId1"/>
    <sheet name="печать" sheetId="4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1">печать!$A$1:$F$97</definedName>
    <definedName name="_xlnm.Print_Area" localSheetId="0">'с сылками'!$A$1:$F$97</definedName>
  </definedNames>
  <calcPr calcId="152511" iterate="1"/>
</workbook>
</file>

<file path=xl/calcChain.xml><?xml version="1.0" encoding="utf-8"?>
<calcChain xmlns="http://schemas.openxmlformats.org/spreadsheetml/2006/main">
  <c r="G86" i="4" l="1"/>
  <c r="G85" i="4"/>
  <c r="G83" i="4"/>
  <c r="G82" i="4"/>
  <c r="G81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62" i="4"/>
  <c r="G25" i="4"/>
  <c r="G24" i="4"/>
  <c r="J21" i="4"/>
  <c r="G84" i="4" l="1"/>
  <c r="G27" i="4"/>
  <c r="G30" i="4"/>
  <c r="G47" i="4"/>
  <c r="G80" i="4"/>
  <c r="G26" i="4" l="1"/>
  <c r="G23" i="4" l="1"/>
  <c r="G22" i="4" l="1"/>
  <c r="K22" i="4"/>
  <c r="G21" i="4" l="1"/>
  <c r="I18" i="4"/>
</calcChain>
</file>

<file path=xl/comments1.xml><?xml version="1.0" encoding="utf-8"?>
<comments xmlns="http://schemas.openxmlformats.org/spreadsheetml/2006/main">
  <authors>
    <author>vkhvorykh</author>
  </authors>
  <commentList>
    <comment ref="D85" authorId="0" shapeId="0">
      <text>
        <r>
          <rPr>
            <b/>
            <sz val="8"/>
            <color indexed="81"/>
            <rFont val="Tahoma"/>
            <family val="2"/>
            <charset val="204"/>
          </rPr>
          <t>vkhvorykh:</t>
        </r>
        <r>
          <rPr>
            <sz val="8"/>
            <color indexed="81"/>
            <rFont val="Tahoma"/>
            <family val="2"/>
            <charset val="204"/>
          </rPr>
          <t xml:space="preserve">
двухцепка</t>
        </r>
      </text>
    </comment>
  </commentList>
</comments>
</file>

<file path=xl/comments2.xml><?xml version="1.0" encoding="utf-8"?>
<comments xmlns="http://schemas.openxmlformats.org/spreadsheetml/2006/main">
  <authors>
    <author>vkhvorykh</author>
  </authors>
  <commentList>
    <comment ref="D85" authorId="0" shapeId="0">
      <text>
        <r>
          <rPr>
            <b/>
            <sz val="8"/>
            <color indexed="81"/>
            <rFont val="Tahoma"/>
            <family val="2"/>
            <charset val="204"/>
          </rPr>
          <t>vkhvorykh:</t>
        </r>
        <r>
          <rPr>
            <sz val="8"/>
            <color indexed="81"/>
            <rFont val="Tahoma"/>
            <family val="2"/>
            <charset val="204"/>
          </rPr>
          <t xml:space="preserve">
двухцепка</t>
        </r>
      </text>
    </comment>
  </commentList>
</comments>
</file>

<file path=xl/sharedStrings.xml><?xml version="1.0" encoding="utf-8"?>
<sst xmlns="http://schemas.openxmlformats.org/spreadsheetml/2006/main" count="497" uniqueCount="180">
  <si>
    <t>Приложение 2</t>
  </si>
  <si>
    <t>к приказу</t>
  </si>
  <si>
    <t>Федеральной службы по тарифам</t>
  </si>
  <si>
    <t>от 24 октября 2014 г. N 1831-э</t>
  </si>
  <si>
    <t>Форма раскрытия информации</t>
  </si>
  <si>
    <t>о структуре и объемах затрат на оказание услуг по передаче</t>
  </si>
  <si>
    <t>электрической энергии сетевыми организациями, регулирование</t>
  </si>
  <si>
    <t>деятельности которых осуществляется методом долгосрочной</t>
  </si>
  <si>
    <t>индексации необходимой валовой выручки</t>
  </si>
  <si>
    <t>N п/п</t>
  </si>
  <si>
    <t>Показатель</t>
  </si>
  <si>
    <t>Ед. изм.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</si>
  <si>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</si>
  <si>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</si>
  <si>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</si>
  <si>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</si>
  <si>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</si>
  <si>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</si>
  <si>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</si>
  <si>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</si>
  <si>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</si>
  <si>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</si>
  <si>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</si>
  <si>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</si>
  <si>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</si>
  <si>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</si>
  <si>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</si>
  <si>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</si>
  <si>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</si>
  <si>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</si>
  <si>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</si>
  <si>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</si>
  <si>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</si>
  <si>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</si>
  <si>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</si>
  <si>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</si>
  <si>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</si>
  <si>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</si>
  <si>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</si>
  <si>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</si>
  <si>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</si>
  <si>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</si>
  <si>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</si>
  <si>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</si>
  <si>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</si>
  <si>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</si>
  <si>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</si>
  <si>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</si>
  <si>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</si>
  <si>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</si>
  <si>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</si>
  <si>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</si>
  <si>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</si>
  <si>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</si>
  <si>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</si>
  <si>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</si>
  <si>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</si>
  <si>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</si>
  <si>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</si>
  <si>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</si>
  <si>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</si>
  <si>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</si>
  <si>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</si>
  <si>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</si>
  <si>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</si>
  <si>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</si>
  <si>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</si>
  <si>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</si>
  <si>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2.n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</si>
  <si>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</si>
  <si>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</si>
  <si>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</si>
  <si>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</si>
  <si>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</si>
  <si>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</si>
  <si>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</si>
  <si>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</si>
  <si>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</si>
  <si>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</si>
  <si>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</si>
  <si>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</si>
  <si>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</si>
  <si>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</si>
  <si>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</si>
  <si>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</si>
  <si>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1.1.</t>
  </si>
  <si>
    <t>1.1.2.</t>
  </si>
  <si>
    <t>1.1.1.</t>
  </si>
  <si>
    <t>1.1.3.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</si>
  <si>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</si>
  <si>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</si>
  <si>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</si>
  <si>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</si>
  <si>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</si>
  <si>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</si>
  <si>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</si>
  <si>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</si>
  <si>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</si>
  <si>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</si>
  <si>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</si>
  <si>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</si>
  <si>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</si>
  <si>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</si>
  <si>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</si>
  <si>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</t>
  </si>
  <si>
    <t>7.1.</t>
  </si>
  <si>
    <t>3.1.</t>
  </si>
  <si>
    <t>3.2.</t>
  </si>
  <si>
    <t>3.3.</t>
  </si>
  <si>
    <t>4.1.</t>
  </si>
  <si>
    <t>4.2.</t>
  </si>
  <si>
    <t>5.1.</t>
  </si>
  <si>
    <t>5.2.</t>
  </si>
  <si>
    <t>5.3.</t>
  </si>
  <si>
    <t xml:space="preserve">в том числе длина линий электропередач на низком уровне напряжения </t>
  </si>
  <si>
    <t xml:space="preserve">факт </t>
  </si>
  <si>
    <t>расходы на оплату рабо т (услуг) производственного характера, выполняемых по договорам с организациями на проведение регламентных  работ</t>
  </si>
  <si>
    <t>расходы на оплату работ (услуг) непроизводственного характера, выполняемых по договорам с организациями, включая  расходы  на оплату  услуг связи, вневедомственной охраны, коммунальных услуг, юридических, информационных, аудиторских и консультационных и иных услуг</t>
  </si>
  <si>
    <t xml:space="preserve"> отчисления на формирование резервов, предназначенных для обеспечения безопасности атомных электростанций на всех стадиях их жизненного цикла и развития, определяемые в установленном порядке;</t>
  </si>
  <si>
    <t>плата за нормативы допустимых выбросов и сбросов загрязняющих веществ в окружающую природную среду;</t>
  </si>
  <si>
    <t>плата за владение и (или) пользование имуществом,</t>
  </si>
  <si>
    <t>расходы на служебные командировки,</t>
  </si>
  <si>
    <t>расходы на обучение персонала</t>
  </si>
  <si>
    <t xml:space="preserve">расходы на страхование </t>
  </si>
  <si>
    <t>отчисления на проведение мероприятий по надзору и контролю, производимые гарантирующими поставщиками, энергоснабжающими организациями, энергосбытовыми организациями, к числу потребителей которых относится население и приравненные к нему категории потребителей, по утверждаемым в установленном порядке нормативам</t>
  </si>
  <si>
    <t>расходы на обеспечение безопасности электрических станций, электрических сетей и других объектов электроэнергетики в соответствии с законодательством Российской Федерации;</t>
  </si>
  <si>
    <t>иные расходы</t>
  </si>
  <si>
    <t>1.1.3.3.1.</t>
  </si>
  <si>
    <t>1.1.3.3.2.</t>
  </si>
  <si>
    <t>1.1.3.3.3.</t>
  </si>
  <si>
    <t>1.1.3.3.4.</t>
  </si>
  <si>
    <t>1.1.3.3.5.</t>
  </si>
  <si>
    <t>1.1.3.3.6.</t>
  </si>
  <si>
    <t>1.1.3.3.7.</t>
  </si>
  <si>
    <t>1.1.3.3.8.</t>
  </si>
  <si>
    <t>1.1.3.3.9.</t>
  </si>
  <si>
    <t>1.1.3.3.10.</t>
  </si>
  <si>
    <t>1.1.3.3.11.</t>
  </si>
  <si>
    <t>Долгосрочный период регулирования: 2015 - 2019гг.</t>
  </si>
  <si>
    <t xml:space="preserve">план&lt;*&gt; </t>
  </si>
  <si>
    <t>ИНН: 4826052440</t>
  </si>
  <si>
    <t>КПП: 480201001</t>
  </si>
  <si>
    <r>
      <t xml:space="preserve">Наименование организации: </t>
    </r>
    <r>
      <rPr>
        <b/>
        <sz val="11"/>
        <color theme="1"/>
        <rFont val="Calibri"/>
        <family val="2"/>
        <charset val="204"/>
        <scheme val="minor"/>
      </rPr>
      <t>ОАО "ОЭЗ ППТ "Липецк"</t>
    </r>
  </si>
  <si>
    <t>МВА</t>
  </si>
  <si>
    <t>в том числе трансформаторная мощность подстанций на ВН (110 кВ) уровне напряжения</t>
  </si>
  <si>
    <t>в том числе трансформаторная мощность подстанций на СН-2 (10 кВ) уровне напряжения</t>
  </si>
  <si>
    <t>К п.8</t>
  </si>
  <si>
    <t>-</t>
  </si>
  <si>
    <t>в том числе количество условных единиц по линиям электропередач на ВН (110кВ) уровне напряжения</t>
  </si>
  <si>
    <t>в том числе количество условных единиц по линиям электропередач на СН-2 (10 кВ) уровне напряжения</t>
  </si>
  <si>
    <t>в том числе длина линий электропередач на СН-2 (10 кВ) уровне напряжения</t>
  </si>
  <si>
    <t>в том числе количество условных единиц по подстанциям на  ВН (110кВ) уровне напряжения</t>
  </si>
  <si>
    <t>в том числе длина линий электропередач на  ВН (110кВ) уровне напряжения</t>
  </si>
  <si>
    <t>в том числе количество условных единиц по подстанциям на СН-2 (10 кВ) уровне напряжения</t>
  </si>
  <si>
    <t xml:space="preserve">в том числе количество условных единиц по линиям электропередач на  НН  уровне напряжения  </t>
  </si>
  <si>
    <t>Справочно: расходы на ремонт, всего (пункт 1.1.1.2 + пункт 1.1.2.1 + пункт 1.1.3.1)</t>
  </si>
  <si>
    <t>Начальник ПЭО</t>
  </si>
  <si>
    <t>А.Е. Бурлакова</t>
  </si>
  <si>
    <t>Чегодаева В.А.</t>
  </si>
  <si>
    <t>25-25</t>
  </si>
  <si>
    <t>в том числе  на ВН (110кВ) уровне напряжения</t>
  </si>
  <si>
    <t>8.1.</t>
  </si>
  <si>
    <t>8.2.</t>
  </si>
  <si>
    <t>8.3.</t>
  </si>
  <si>
    <t>в том числе на СН-2 (10 кВ) уровне напряжения</t>
  </si>
  <si>
    <t xml:space="preserve">в том числе на  НН  уровне напряжения  </t>
  </si>
  <si>
    <t>Нормативы технологического расхода (потерь) электрической энергии, утвержденные Управлением энергетики и тарифов Липецкой области:  ВН-1,8%, СН2-3,75%, НН-5,99%.</t>
  </si>
  <si>
    <t>2016 год</t>
  </si>
  <si>
    <t>как матер</t>
  </si>
  <si>
    <t>матер-гсм-спецодежда</t>
  </si>
  <si>
    <t>рем+ анализ тра масла+испыт+рем авто</t>
  </si>
  <si>
    <t>обсл тран+гсм+стор трансп+предрейс и мед осмотр</t>
  </si>
  <si>
    <t>…+клининг+почта+облс туал+экспл инф</t>
  </si>
  <si>
    <t>18 ТАБ</t>
  </si>
  <si>
    <t>ээ+рем ТАБ 18</t>
  </si>
  <si>
    <t>прочие+спецодежд+представит+реклама+охрана труда+картридж+противогазы+изг паспорта+проч+госпош</t>
  </si>
  <si>
    <t>п. I, II, III-  плановые данные в части субабонентов.</t>
  </si>
  <si>
    <t xml:space="preserve">    За счет занижения тарифной базы, в результате применения индексной модели при тарифном регулировании</t>
  </si>
  <si>
    <t>Фактический объем  и стоимость покупки потерь  электроэнергии сложилась ниже утвержденных показателей</t>
  </si>
  <si>
    <t>Введены линии электропередач, произведена реконструкция  оборудования ЗРУ (ячейки)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</si>
</sst>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4" fillId="0" borderId="4" xfId="1" applyNumberFormat="1" applyFont="1" applyBorder="1" applyAlignment="1" applyProtection="1">
      <alignment horizontal="center" vertical="top" wrapText="1"/>
    </xf>
    <xf numFmtId="0" fontId="0" fillId="0" borderId="4" xfId="0" applyBorder="1"/>
    <xf numFmtId="16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3" borderId="1" xfId="0" applyFill="1" applyBorder="1" applyAlignment="1">
      <alignment horizontal="justify" vertical="top" wrapText="1"/>
    </xf>
    <xf numFmtId="0" fontId="0" fillId="3" borderId="1" xfId="0" applyFill="1" applyBorder="1" applyAlignment="1">
      <alignment horizontal="center" wrapText="1"/>
    </xf>
    <xf numFmtId="2" fontId="0" fillId="3" borderId="1" xfId="0" applyNumberForma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3" fillId="3" borderId="1" xfId="0" applyFont="1" applyFill="1" applyBorder="1" applyAlignment="1">
      <alignment horizontal="justify" vertical="top" wrapText="1"/>
    </xf>
    <xf numFmtId="164" fontId="0" fillId="3" borderId="1" xfId="0" applyNumberFormat="1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164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khvorykh/&#1052;&#1086;&#1080;%20&#1076;&#1086;&#1082;&#1091;&#1084;&#1077;&#1085;&#1090;&#1099;/&#1061;&#1074;&#1086;&#1088;&#1099;&#1093;%20&#1057;/&#1092;&#1072;&#1082;&#1090;/&#1089;&#1077;&#1073;%202016/2016&#1075;%20&#1089;&#1077;&#1073;&#1077;&#1089;&#1090;&#1086;&#1080;&#1084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"/>
      <sheetName val="20"/>
      <sheetName val="25+26 "/>
      <sheetName val="25 "/>
      <sheetName val="цех"/>
      <sheetName val="25 -цех"/>
      <sheetName val="26"/>
      <sheetName val="20 вод"/>
      <sheetName val="ЭЭ  "/>
      <sheetName val="20 ЭЭ "/>
      <sheetName val="25+26 э"/>
      <sheetName val="25 э"/>
      <sheetName val="26 э "/>
      <sheetName val="ТЭ"/>
      <sheetName val="20 ТЭ"/>
      <sheetName val="25+26тэ"/>
      <sheetName val="25 тэ"/>
      <sheetName val="цех ТЭ"/>
      <sheetName val="25-цех тэ"/>
      <sheetName val="26 тэ "/>
      <sheetName val="стоки "/>
      <sheetName val="20 СТОКИ "/>
      <sheetName val="25+26 стоки "/>
      <sheetName val="25 -цех сток "/>
      <sheetName val="26 стоки"/>
      <sheetName val="ВОД"/>
      <sheetName val="20 ВОДА"/>
      <sheetName val="25+26вод "/>
      <sheetName val="25вод"/>
      <sheetName val="вод цех"/>
      <sheetName val="25-цех вод"/>
      <sheetName val="26вод"/>
      <sheetName val="лив"/>
      <sheetName val="20 лив"/>
      <sheetName val="25+26 лив"/>
      <sheetName val="25 стоки"/>
      <sheetName val="сток цех"/>
      <sheetName val="25 -цех лив"/>
      <sheetName val="26 лив"/>
      <sheetName val=" газ "/>
      <sheetName val="20 газ"/>
      <sheetName val="25+26 газ"/>
      <sheetName val="25 газ"/>
      <sheetName val="цехгаз"/>
      <sheetName val="25-цех газ"/>
      <sheetName val="26 газ"/>
      <sheetName val="20арен"/>
      <sheetName val=" инф "/>
      <sheetName val="20 инфра"/>
      <sheetName val="25+26 инф "/>
      <sheetName val="25 инф"/>
      <sheetName val="26 инф "/>
      <sheetName val=" ТЕХнадз"/>
      <sheetName val="20 тех надз"/>
      <sheetName val="25+26 надз"/>
      <sheetName val="25 надз"/>
      <sheetName val="26 надз"/>
      <sheetName val=" тп  (ЭЭ)"/>
      <sheetName val="20 тех прис (ЭЭ)"/>
      <sheetName val="25+26 тп  ЭЭ)"/>
      <sheetName val="25 тп (ЭЭ)"/>
      <sheetName val="26 тп  (ЭЭ)"/>
      <sheetName val=" тп "/>
      <sheetName val="20 тех прис"/>
      <sheetName val="25+26 тп "/>
      <sheetName val="25 тп"/>
      <sheetName val="26 тп "/>
      <sheetName val=" тп  (тэ)"/>
      <sheetName val="20 тех прис (тэ)"/>
      <sheetName val="25+26 тп  (тэ)"/>
      <sheetName val="25 тп (тэ)"/>
      <sheetName val="26 тп  (тэ)"/>
      <sheetName val=" тп  (вод)"/>
      <sheetName val="20 тех прис (вод)"/>
      <sheetName val="25+26 тп  (вод)"/>
      <sheetName val="25 тп (вод)"/>
      <sheetName val="26 тп  (вод)"/>
      <sheetName val=" тп  (хб) "/>
      <sheetName val="20 тех прис (хб)"/>
      <sheetName val="25+26 тп  (хб)"/>
      <sheetName val="25 тп (хб)"/>
      <sheetName val="26 тп  (хб)"/>
      <sheetName val=" тп  (лив)"/>
      <sheetName val="20 тех прис (лив)"/>
      <sheetName val="25+26 тп  (лив)"/>
      <sheetName val="25 тп (лив)"/>
      <sheetName val="26 тп  (лив)"/>
      <sheetName val="СЕБ проверка"/>
      <sheetName val="свод зак"/>
      <sheetName val="20зак"/>
      <sheetName val="25 зак"/>
      <sheetName val="26 зак"/>
      <sheetName val="свод инфра"/>
      <sheetName val="20инфра"/>
      <sheetName val="25инфра"/>
      <sheetName val="26инфра"/>
      <sheetName val="свод авто"/>
      <sheetName val="20 янв"/>
      <sheetName val="20ф"/>
      <sheetName val="20 март на 7.04"/>
      <sheetName val="форма"/>
      <sheetName val=" апр19.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D5">
            <v>217693006.44</v>
          </cell>
        </row>
        <row r="7">
          <cell r="AD7">
            <v>2324937.1100000003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7"/>
  <sheetViews>
    <sheetView tabSelected="1" view="pageBreakPreview" zoomScaleNormal="100" zoomScaleSheetLayoutView="100" workbookViewId="0">
      <selection activeCell="D20" sqref="D20"/>
    </sheetView>
  </sheetViews>
  <sheetFormatPr defaultRowHeight="15" x14ac:dyDescent="0.25"/>
  <cols>
    <col min="1" max="1" width="12.140625" bestFit="1" customWidth="1"/>
    <col min="2" max="2" width="49.5703125" customWidth="1"/>
    <col min="3" max="3" width="20.28515625" customWidth="1"/>
    <col min="4" max="4" width="11.5703125" customWidth="1"/>
    <col min="5" max="5" width="13.7109375" customWidth="1"/>
    <col min="6" max="6" width="17.85546875" customWidth="1"/>
    <col min="7" max="7" width="10.42578125" bestFit="1" customWidth="1"/>
    <col min="9" max="9" width="10.5703125" bestFit="1" customWidth="1"/>
    <col min="10" max="10" width="13.5703125" bestFit="1" customWidth="1"/>
  </cols>
  <sheetData>
    <row r="1" spans="2:4" x14ac:dyDescent="0.25">
      <c r="D1" s="1" t="s">
        <v>0</v>
      </c>
    </row>
    <row r="2" spans="2:4" x14ac:dyDescent="0.25">
      <c r="D2" s="1" t="s">
        <v>1</v>
      </c>
    </row>
    <row r="3" spans="2:4" x14ac:dyDescent="0.25">
      <c r="D3" s="1" t="s">
        <v>2</v>
      </c>
    </row>
    <row r="4" spans="2:4" x14ac:dyDescent="0.25">
      <c r="D4" s="1" t="s">
        <v>3</v>
      </c>
    </row>
    <row r="5" spans="2:4" x14ac:dyDescent="0.25">
      <c r="B5" s="2"/>
    </row>
    <row r="6" spans="2:4" x14ac:dyDescent="0.25">
      <c r="B6" s="3" t="s">
        <v>4</v>
      </c>
    </row>
    <row r="7" spans="2:4" x14ac:dyDescent="0.25">
      <c r="B7" s="3" t="s">
        <v>5</v>
      </c>
    </row>
    <row r="8" spans="2:4" x14ac:dyDescent="0.25">
      <c r="B8" s="3" t="s">
        <v>6</v>
      </c>
    </row>
    <row r="9" spans="2:4" x14ac:dyDescent="0.25">
      <c r="B9" s="3" t="s">
        <v>7</v>
      </c>
    </row>
    <row r="10" spans="2:4" x14ac:dyDescent="0.25">
      <c r="B10" s="3" t="s">
        <v>8</v>
      </c>
    </row>
    <row r="11" spans="2:4" x14ac:dyDescent="0.25">
      <c r="B11" s="2"/>
    </row>
    <row r="12" spans="2:4" x14ac:dyDescent="0.25">
      <c r="B12" s="60" t="s">
        <v>142</v>
      </c>
      <c r="C12" s="60"/>
      <c r="D12" s="60"/>
    </row>
    <row r="13" spans="2:4" x14ac:dyDescent="0.25">
      <c r="B13" s="2" t="s">
        <v>140</v>
      </c>
    </row>
    <row r="14" spans="2:4" x14ac:dyDescent="0.25">
      <c r="B14" s="2" t="s">
        <v>141</v>
      </c>
    </row>
    <row r="15" spans="2:4" x14ac:dyDescent="0.25">
      <c r="B15" s="60" t="s">
        <v>138</v>
      </c>
      <c r="C15" s="60"/>
    </row>
    <row r="17" spans="1:11" x14ac:dyDescent="0.25">
      <c r="B17" s="2"/>
    </row>
    <row r="18" spans="1:11" x14ac:dyDescent="0.25">
      <c r="A18" s="12" t="s">
        <v>9</v>
      </c>
      <c r="B18" s="12" t="s">
        <v>10</v>
      </c>
      <c r="C18" s="12" t="s">
        <v>11</v>
      </c>
      <c r="D18" s="50" t="s">
        <v>167</v>
      </c>
      <c r="E18" s="51"/>
      <c r="F18" s="48" t="s">
        <v>12</v>
      </c>
      <c r="I18" s="39"/>
    </row>
    <row r="19" spans="1:11" x14ac:dyDescent="0.25">
      <c r="A19" s="13"/>
      <c r="B19" s="13"/>
      <c r="C19" s="13"/>
      <c r="D19" s="7" t="s">
        <v>139</v>
      </c>
      <c r="E19" s="8" t="s">
        <v>115</v>
      </c>
      <c r="F19" s="49"/>
    </row>
    <row r="20" spans="1:11" x14ac:dyDescent="0.25">
      <c r="A20" s="5" t="s">
        <v>13</v>
      </c>
      <c r="B20" s="4" t="s">
        <v>14</v>
      </c>
      <c r="C20" s="5" t="s">
        <v>15</v>
      </c>
      <c r="D20" s="5" t="s">
        <v>15</v>
      </c>
      <c r="E20" s="5" t="s">
        <v>15</v>
      </c>
      <c r="F20" s="5" t="s">
        <v>15</v>
      </c>
    </row>
    <row r="21" spans="1:11" ht="15" customHeight="1" x14ac:dyDescent="0.25">
      <c r="A21" s="5">
        <v>1</v>
      </c>
      <c r="B21" s="19" t="s">
        <v>16</v>
      </c>
      <c r="C21" s="20" t="s">
        <v>17</v>
      </c>
      <c r="D21" s="21">
        <v>121372.38</v>
      </c>
      <c r="E21" s="44">
        <v>217624.44452000002</v>
      </c>
      <c r="F21" s="53" t="s">
        <v>177</v>
      </c>
      <c r="G21" s="36"/>
      <c r="H21" s="37"/>
      <c r="I21" s="37"/>
      <c r="J21" s="38"/>
    </row>
    <row r="22" spans="1:11" x14ac:dyDescent="0.25">
      <c r="A22" s="9" t="s">
        <v>85</v>
      </c>
      <c r="B22" s="19" t="s">
        <v>18</v>
      </c>
      <c r="C22" s="20" t="s">
        <v>17</v>
      </c>
      <c r="D22" s="21">
        <v>43457.03</v>
      </c>
      <c r="E22" s="44">
        <v>106858.91404999999</v>
      </c>
      <c r="F22" s="54"/>
      <c r="G22" s="36"/>
      <c r="H22" s="37"/>
      <c r="I22" s="37"/>
      <c r="K22" s="39"/>
    </row>
    <row r="23" spans="1:11" x14ac:dyDescent="0.25">
      <c r="A23" s="10" t="s">
        <v>87</v>
      </c>
      <c r="B23" s="19" t="s">
        <v>19</v>
      </c>
      <c r="C23" s="20" t="s">
        <v>17</v>
      </c>
      <c r="D23" s="21">
        <v>6800.0499999999993</v>
      </c>
      <c r="E23" s="45">
        <v>13590.84</v>
      </c>
      <c r="F23" s="54"/>
      <c r="G23" s="36"/>
      <c r="H23" s="37"/>
      <c r="I23" s="37"/>
    </row>
    <row r="24" spans="1:11" ht="30" x14ac:dyDescent="0.25">
      <c r="A24" s="5" t="s">
        <v>20</v>
      </c>
      <c r="B24" s="19" t="s">
        <v>21</v>
      </c>
      <c r="C24" s="20" t="s">
        <v>17</v>
      </c>
      <c r="D24" s="21">
        <v>5012.6499999999996</v>
      </c>
      <c r="E24" s="46">
        <v>8902.77</v>
      </c>
      <c r="F24" s="54"/>
      <c r="G24" s="36"/>
      <c r="H24" s="37"/>
      <c r="I24" s="37"/>
    </row>
    <row r="25" spans="1:11" x14ac:dyDescent="0.25">
      <c r="A25" s="5" t="s">
        <v>22</v>
      </c>
      <c r="B25" s="19" t="s">
        <v>23</v>
      </c>
      <c r="C25" s="20" t="s">
        <v>17</v>
      </c>
      <c r="D25" s="21">
        <v>0</v>
      </c>
      <c r="E25" s="34"/>
      <c r="F25" s="54"/>
      <c r="G25" s="36"/>
      <c r="H25" s="37"/>
      <c r="I25" s="37"/>
    </row>
    <row r="26" spans="1:11" ht="60" x14ac:dyDescent="0.25">
      <c r="A26" s="5" t="s">
        <v>24</v>
      </c>
      <c r="B26" s="19" t="s">
        <v>25</v>
      </c>
      <c r="C26" s="20" t="s">
        <v>17</v>
      </c>
      <c r="D26" s="22">
        <v>1787.4</v>
      </c>
      <c r="E26" s="46">
        <v>4688.07</v>
      </c>
      <c r="F26" s="54"/>
      <c r="G26" s="36"/>
      <c r="H26" s="37"/>
      <c r="I26" s="37"/>
    </row>
    <row r="27" spans="1:11" x14ac:dyDescent="0.25">
      <c r="A27" s="5" t="s">
        <v>26</v>
      </c>
      <c r="B27" s="19" t="s">
        <v>27</v>
      </c>
      <c r="C27" s="20" t="s">
        <v>17</v>
      </c>
      <c r="D27" s="21">
        <v>1056.21</v>
      </c>
      <c r="E27" s="46">
        <v>1992.62</v>
      </c>
      <c r="F27" s="54"/>
      <c r="G27" s="36"/>
      <c r="H27" s="37"/>
      <c r="I27" s="37"/>
    </row>
    <row r="28" spans="1:11" x14ac:dyDescent="0.25">
      <c r="A28" s="10" t="s">
        <v>86</v>
      </c>
      <c r="B28" s="19" t="s">
        <v>28</v>
      </c>
      <c r="C28" s="20" t="s">
        <v>17</v>
      </c>
      <c r="D28" s="21">
        <v>29414.240000000002</v>
      </c>
      <c r="E28" s="46">
        <v>73737.273629999996</v>
      </c>
      <c r="F28" s="54"/>
      <c r="G28" s="36"/>
      <c r="H28" s="37"/>
      <c r="I28" s="37"/>
    </row>
    <row r="29" spans="1:11" x14ac:dyDescent="0.25">
      <c r="A29" s="5" t="s">
        <v>29</v>
      </c>
      <c r="B29" s="19" t="s">
        <v>27</v>
      </c>
      <c r="C29" s="20" t="s">
        <v>17</v>
      </c>
      <c r="D29" s="21">
        <v>0</v>
      </c>
      <c r="E29" s="34">
        <v>0</v>
      </c>
      <c r="F29" s="54"/>
      <c r="G29" s="36"/>
      <c r="H29" s="37"/>
      <c r="I29" s="37"/>
    </row>
    <row r="30" spans="1:11" ht="30" x14ac:dyDescent="0.25">
      <c r="A30" s="10" t="s">
        <v>88</v>
      </c>
      <c r="B30" s="19" t="s">
        <v>30</v>
      </c>
      <c r="C30" s="20" t="s">
        <v>17</v>
      </c>
      <c r="D30" s="21">
        <v>7242.7419440959748</v>
      </c>
      <c r="E30" s="45">
        <v>17489.11808</v>
      </c>
      <c r="F30" s="54"/>
      <c r="G30" s="36"/>
      <c r="H30" s="37"/>
      <c r="I30" s="37"/>
    </row>
    <row r="31" spans="1:11" ht="30" x14ac:dyDescent="0.25">
      <c r="A31" s="5" t="s">
        <v>31</v>
      </c>
      <c r="B31" s="19" t="s">
        <v>32</v>
      </c>
      <c r="C31" s="20" t="s">
        <v>17</v>
      </c>
      <c r="D31" s="21">
        <v>74.22</v>
      </c>
      <c r="E31" s="46">
        <v>214.68966</v>
      </c>
      <c r="F31" s="54"/>
      <c r="G31" s="36"/>
      <c r="H31" s="37"/>
      <c r="I31" s="37"/>
    </row>
    <row r="32" spans="1:11" x14ac:dyDescent="0.25">
      <c r="A32" s="5" t="s">
        <v>33</v>
      </c>
      <c r="B32" s="19" t="s">
        <v>34</v>
      </c>
      <c r="C32" s="20" t="s">
        <v>17</v>
      </c>
      <c r="D32" s="22">
        <v>594.95000000000005</v>
      </c>
      <c r="E32" s="46">
        <v>1029.4209300000002</v>
      </c>
      <c r="F32" s="54"/>
      <c r="G32" s="36"/>
      <c r="H32" s="37"/>
      <c r="I32" s="37"/>
    </row>
    <row r="33" spans="1:9" x14ac:dyDescent="0.25">
      <c r="A33" s="5" t="s">
        <v>35</v>
      </c>
      <c r="B33" s="23" t="s">
        <v>36</v>
      </c>
      <c r="C33" s="20" t="s">
        <v>17</v>
      </c>
      <c r="D33" s="21">
        <v>6573.5719440959747</v>
      </c>
      <c r="E33" s="45">
        <v>16245.00749</v>
      </c>
      <c r="F33" s="54"/>
      <c r="G33" s="36"/>
      <c r="H33" s="37"/>
      <c r="I33" s="37"/>
    </row>
    <row r="34" spans="1:9" ht="60" x14ac:dyDescent="0.25">
      <c r="A34" s="14" t="s">
        <v>127</v>
      </c>
      <c r="B34" s="24" t="s">
        <v>116</v>
      </c>
      <c r="C34" s="20" t="s">
        <v>17</v>
      </c>
      <c r="D34" s="21"/>
      <c r="E34" s="45"/>
      <c r="F34" s="54"/>
      <c r="G34" s="36"/>
      <c r="H34" s="37"/>
      <c r="I34" s="37"/>
    </row>
    <row r="35" spans="1:9" ht="105" x14ac:dyDescent="0.25">
      <c r="A35" s="14" t="s">
        <v>128</v>
      </c>
      <c r="B35" s="24" t="s">
        <v>117</v>
      </c>
      <c r="C35" s="20" t="s">
        <v>17</v>
      </c>
      <c r="D35" s="21">
        <v>3940.318099841933</v>
      </c>
      <c r="E35" s="45">
        <v>8439.1799199999987</v>
      </c>
      <c r="F35" s="54"/>
      <c r="G35" s="36"/>
      <c r="H35" s="37"/>
      <c r="I35" s="37"/>
    </row>
    <row r="36" spans="1:9" ht="75" x14ac:dyDescent="0.25">
      <c r="A36" s="14" t="s">
        <v>129</v>
      </c>
      <c r="B36" s="24" t="s">
        <v>118</v>
      </c>
      <c r="C36" s="20" t="s">
        <v>17</v>
      </c>
      <c r="D36" s="21">
        <v>0</v>
      </c>
      <c r="E36" s="45">
        <v>0</v>
      </c>
      <c r="F36" s="54"/>
      <c r="G36" s="36"/>
      <c r="H36" s="37"/>
      <c r="I36" s="37"/>
    </row>
    <row r="37" spans="1:9" ht="50.25" customHeight="1" x14ac:dyDescent="0.25">
      <c r="A37" s="14" t="s">
        <v>130</v>
      </c>
      <c r="B37" s="24" t="s">
        <v>119</v>
      </c>
      <c r="C37" s="20" t="s">
        <v>17</v>
      </c>
      <c r="D37" s="21">
        <v>0</v>
      </c>
      <c r="E37" s="45">
        <v>0</v>
      </c>
      <c r="F37" s="54"/>
      <c r="G37" s="36"/>
      <c r="H37" s="37"/>
      <c r="I37" s="37"/>
    </row>
    <row r="38" spans="1:9" ht="27" customHeight="1" x14ac:dyDescent="0.25">
      <c r="A38" s="14" t="s">
        <v>131</v>
      </c>
      <c r="B38" s="24" t="s">
        <v>120</v>
      </c>
      <c r="C38" s="20" t="s">
        <v>17</v>
      </c>
      <c r="D38" s="21">
        <v>0</v>
      </c>
      <c r="E38" s="45">
        <v>552.69770000000005</v>
      </c>
      <c r="F38" s="54"/>
      <c r="G38" s="36"/>
      <c r="H38" s="37"/>
      <c r="I38" s="37"/>
    </row>
    <row r="39" spans="1:9" x14ac:dyDescent="0.25">
      <c r="A39" s="14" t="s">
        <v>132</v>
      </c>
      <c r="B39" s="24" t="s">
        <v>121</v>
      </c>
      <c r="C39" s="20" t="s">
        <v>17</v>
      </c>
      <c r="D39" s="21">
        <v>442.58</v>
      </c>
      <c r="E39" s="45">
        <v>916.76</v>
      </c>
      <c r="F39" s="54"/>
      <c r="G39" s="36"/>
      <c r="H39" s="37"/>
      <c r="I39" s="37"/>
    </row>
    <row r="40" spans="1:9" x14ac:dyDescent="0.25">
      <c r="A40" s="14" t="s">
        <v>133</v>
      </c>
      <c r="B40" s="24" t="s">
        <v>122</v>
      </c>
      <c r="C40" s="20" t="s">
        <v>17</v>
      </c>
      <c r="D40" s="21">
        <v>67.569999999999993</v>
      </c>
      <c r="E40" s="45">
        <v>276.41000000000003</v>
      </c>
      <c r="F40" s="54"/>
      <c r="G40" s="36"/>
      <c r="H40" s="37"/>
      <c r="I40" s="37"/>
    </row>
    <row r="41" spans="1:9" ht="15.75" customHeight="1" x14ac:dyDescent="0.25">
      <c r="A41" s="14" t="s">
        <v>134</v>
      </c>
      <c r="B41" s="24" t="s">
        <v>123</v>
      </c>
      <c r="C41" s="20" t="s">
        <v>17</v>
      </c>
      <c r="D41" s="21">
        <v>122.52</v>
      </c>
      <c r="E41" s="45">
        <v>2903.92</v>
      </c>
      <c r="F41" s="54"/>
      <c r="G41" s="36"/>
      <c r="H41" s="37"/>
      <c r="I41" s="37"/>
    </row>
    <row r="42" spans="1:9" ht="127.5" customHeight="1" x14ac:dyDescent="0.25">
      <c r="A42" s="14" t="s">
        <v>135</v>
      </c>
      <c r="B42" s="25" t="s">
        <v>124</v>
      </c>
      <c r="C42" s="20" t="s">
        <v>17</v>
      </c>
      <c r="D42" s="21">
        <v>0</v>
      </c>
      <c r="E42" s="45">
        <v>0</v>
      </c>
      <c r="F42" s="54"/>
      <c r="G42" s="36"/>
      <c r="H42" s="37"/>
      <c r="I42" s="37"/>
    </row>
    <row r="43" spans="1:9" ht="63.75" customHeight="1" x14ac:dyDescent="0.25">
      <c r="A43" s="14" t="s">
        <v>136</v>
      </c>
      <c r="B43" s="24" t="s">
        <v>125</v>
      </c>
      <c r="C43" s="20" t="s">
        <v>17</v>
      </c>
      <c r="D43" s="21">
        <v>81.743844254041051</v>
      </c>
      <c r="E43" s="45">
        <v>337.08307000000002</v>
      </c>
      <c r="F43" s="54"/>
      <c r="G43" s="36"/>
      <c r="H43" s="37"/>
      <c r="I43" s="37"/>
    </row>
    <row r="44" spans="1:9" x14ac:dyDescent="0.25">
      <c r="A44" s="14" t="s">
        <v>137</v>
      </c>
      <c r="B44" s="24" t="s">
        <v>126</v>
      </c>
      <c r="C44" s="20" t="s">
        <v>17</v>
      </c>
      <c r="D44" s="21">
        <v>1918.84</v>
      </c>
      <c r="E44" s="45">
        <v>2818.9568000000004</v>
      </c>
      <c r="F44" s="54"/>
      <c r="G44" s="36"/>
      <c r="H44" s="37"/>
      <c r="I44" s="37"/>
    </row>
    <row r="45" spans="1:9" ht="30" x14ac:dyDescent="0.25">
      <c r="A45" s="10" t="s">
        <v>89</v>
      </c>
      <c r="B45" s="19" t="s">
        <v>37</v>
      </c>
      <c r="C45" s="20" t="s">
        <v>17</v>
      </c>
      <c r="D45" s="21">
        <v>0</v>
      </c>
      <c r="E45" s="34">
        <v>0</v>
      </c>
      <c r="F45" s="54"/>
      <c r="G45" s="36"/>
      <c r="H45" s="37"/>
      <c r="I45" s="37"/>
    </row>
    <row r="46" spans="1:9" ht="30" x14ac:dyDescent="0.25">
      <c r="A46" s="10" t="s">
        <v>90</v>
      </c>
      <c r="B46" s="19" t="s">
        <v>38</v>
      </c>
      <c r="C46" s="20" t="s">
        <v>17</v>
      </c>
      <c r="D46" s="21">
        <v>0</v>
      </c>
      <c r="E46" s="46">
        <v>2041.6823399999998</v>
      </c>
      <c r="F46" s="54"/>
      <c r="G46" s="36"/>
      <c r="H46" s="37"/>
      <c r="I46" s="37"/>
    </row>
    <row r="47" spans="1:9" ht="30" x14ac:dyDescent="0.25">
      <c r="A47" s="9" t="s">
        <v>91</v>
      </c>
      <c r="B47" s="19" t="s">
        <v>39</v>
      </c>
      <c r="C47" s="20" t="s">
        <v>17</v>
      </c>
      <c r="D47" s="21">
        <v>77915.350000000006</v>
      </c>
      <c r="E47" s="45">
        <v>110765.53047000001</v>
      </c>
      <c r="F47" s="54"/>
      <c r="G47" s="36"/>
      <c r="H47" s="37"/>
      <c r="I47" s="37"/>
    </row>
    <row r="48" spans="1:9" x14ac:dyDescent="0.25">
      <c r="A48" s="10" t="s">
        <v>92</v>
      </c>
      <c r="B48" s="19" t="s">
        <v>40</v>
      </c>
      <c r="C48" s="20" t="s">
        <v>17</v>
      </c>
      <c r="D48" s="21">
        <v>0</v>
      </c>
      <c r="E48" s="34">
        <v>0</v>
      </c>
      <c r="F48" s="54"/>
      <c r="G48" s="36"/>
      <c r="H48" s="37"/>
      <c r="I48" s="37"/>
    </row>
    <row r="49" spans="1:9" ht="45" x14ac:dyDescent="0.25">
      <c r="A49" s="10" t="s">
        <v>93</v>
      </c>
      <c r="B49" s="19" t="s">
        <v>41</v>
      </c>
      <c r="C49" s="20" t="s">
        <v>17</v>
      </c>
      <c r="D49" s="21">
        <v>0</v>
      </c>
      <c r="E49" s="34">
        <v>0</v>
      </c>
      <c r="F49" s="54"/>
      <c r="G49" s="36"/>
      <c r="H49" s="37"/>
      <c r="I49" s="37"/>
    </row>
    <row r="50" spans="1:9" x14ac:dyDescent="0.25">
      <c r="A50" s="10" t="s">
        <v>94</v>
      </c>
      <c r="B50" s="19" t="s">
        <v>42</v>
      </c>
      <c r="C50" s="20" t="s">
        <v>17</v>
      </c>
      <c r="D50" s="21">
        <v>41.57</v>
      </c>
      <c r="E50" s="46">
        <v>48.51</v>
      </c>
      <c r="F50" s="54"/>
      <c r="G50" s="36"/>
      <c r="H50" s="37"/>
      <c r="I50" s="37"/>
    </row>
    <row r="51" spans="1:9" x14ac:dyDescent="0.25">
      <c r="A51" s="10" t="s">
        <v>95</v>
      </c>
      <c r="B51" s="19" t="s">
        <v>43</v>
      </c>
      <c r="C51" s="20" t="s">
        <v>17</v>
      </c>
      <c r="D51" s="21">
        <v>8941.93</v>
      </c>
      <c r="E51" s="46">
        <v>20873.54047</v>
      </c>
      <c r="F51" s="54"/>
      <c r="G51" s="36"/>
      <c r="H51" s="37"/>
      <c r="I51" s="37"/>
    </row>
    <row r="52" spans="1:9" ht="45" x14ac:dyDescent="0.25">
      <c r="A52" s="10" t="s">
        <v>96</v>
      </c>
      <c r="B52" s="19" t="s">
        <v>44</v>
      </c>
      <c r="C52" s="20" t="s">
        <v>17</v>
      </c>
      <c r="D52" s="21">
        <v>0</v>
      </c>
      <c r="E52" s="34">
        <v>0</v>
      </c>
      <c r="F52" s="54"/>
      <c r="G52" s="36"/>
      <c r="H52" s="37"/>
      <c r="I52" s="37"/>
    </row>
    <row r="53" spans="1:9" x14ac:dyDescent="0.25">
      <c r="A53" s="10" t="s">
        <v>97</v>
      </c>
      <c r="B53" s="19" t="s">
        <v>45</v>
      </c>
      <c r="C53" s="20" t="s">
        <v>17</v>
      </c>
      <c r="D53" s="21">
        <v>58703.72</v>
      </c>
      <c r="E53" s="46">
        <v>86564.32</v>
      </c>
      <c r="F53" s="54"/>
      <c r="G53" s="36"/>
      <c r="H53" s="37"/>
      <c r="I53" s="37"/>
    </row>
    <row r="54" spans="1:9" x14ac:dyDescent="0.25">
      <c r="A54" s="10" t="s">
        <v>98</v>
      </c>
      <c r="B54" s="19" t="s">
        <v>46</v>
      </c>
      <c r="C54" s="20" t="s">
        <v>17</v>
      </c>
      <c r="D54" s="21">
        <v>0</v>
      </c>
      <c r="E54" s="34">
        <v>0</v>
      </c>
      <c r="F54" s="54"/>
      <c r="G54" s="36"/>
      <c r="H54" s="37"/>
      <c r="I54" s="37"/>
    </row>
    <row r="55" spans="1:9" x14ac:dyDescent="0.25">
      <c r="A55" s="10" t="s">
        <v>99</v>
      </c>
      <c r="B55" s="19" t="s">
        <v>47</v>
      </c>
      <c r="C55" s="20" t="s">
        <v>17</v>
      </c>
      <c r="D55" s="21">
        <v>0</v>
      </c>
      <c r="E55" s="34">
        <v>0</v>
      </c>
      <c r="F55" s="54"/>
      <c r="G55" s="36"/>
      <c r="H55" s="37"/>
      <c r="I55" s="37"/>
    </row>
    <row r="56" spans="1:9" x14ac:dyDescent="0.25">
      <c r="A56" s="10" t="s">
        <v>100</v>
      </c>
      <c r="B56" s="19" t="s">
        <v>48</v>
      </c>
      <c r="C56" s="20" t="s">
        <v>17</v>
      </c>
      <c r="D56" s="21">
        <v>7689.04</v>
      </c>
      <c r="E56" s="46">
        <v>3279.16</v>
      </c>
      <c r="F56" s="54"/>
      <c r="G56" s="36"/>
      <c r="H56" s="37"/>
      <c r="I56" s="37"/>
    </row>
    <row r="57" spans="1:9" ht="60" x14ac:dyDescent="0.25">
      <c r="A57" s="10" t="s">
        <v>101</v>
      </c>
      <c r="B57" s="19" t="s">
        <v>49</v>
      </c>
      <c r="C57" s="20" t="s">
        <v>17</v>
      </c>
      <c r="D57" s="24">
        <v>0</v>
      </c>
      <c r="E57" s="34">
        <v>0</v>
      </c>
      <c r="F57" s="54"/>
      <c r="G57" s="36"/>
      <c r="H57" s="37"/>
      <c r="I57" s="37"/>
    </row>
    <row r="58" spans="1:9" ht="30" x14ac:dyDescent="0.25">
      <c r="A58" s="5" t="s">
        <v>50</v>
      </c>
      <c r="B58" s="19" t="s">
        <v>51</v>
      </c>
      <c r="C58" s="20" t="s">
        <v>52</v>
      </c>
      <c r="D58" s="24">
        <v>0</v>
      </c>
      <c r="E58" s="34">
        <v>0</v>
      </c>
      <c r="F58" s="54"/>
      <c r="G58" s="36"/>
      <c r="H58" s="37"/>
      <c r="I58" s="37"/>
    </row>
    <row r="59" spans="1:9" ht="120" x14ac:dyDescent="0.25">
      <c r="A59" s="10" t="s">
        <v>102</v>
      </c>
      <c r="B59" s="19" t="s">
        <v>53</v>
      </c>
      <c r="C59" s="20" t="s">
        <v>17</v>
      </c>
      <c r="D59" s="24">
        <v>0</v>
      </c>
      <c r="E59" s="34">
        <v>0</v>
      </c>
      <c r="F59" s="54"/>
      <c r="G59" s="36"/>
      <c r="H59" s="37"/>
      <c r="I59" s="37"/>
    </row>
    <row r="60" spans="1:9" ht="30" x14ac:dyDescent="0.25">
      <c r="A60" s="10" t="s">
        <v>103</v>
      </c>
      <c r="B60" s="19" t="s">
        <v>54</v>
      </c>
      <c r="C60" s="20" t="s">
        <v>17</v>
      </c>
      <c r="D60" s="24">
        <v>0</v>
      </c>
      <c r="E60" s="34">
        <v>0</v>
      </c>
      <c r="F60" s="54"/>
      <c r="G60" s="36"/>
      <c r="H60" s="37"/>
      <c r="I60" s="37"/>
    </row>
    <row r="61" spans="1:9" ht="45" x14ac:dyDescent="0.25">
      <c r="A61" s="9" t="s">
        <v>104</v>
      </c>
      <c r="B61" s="19" t="s">
        <v>55</v>
      </c>
      <c r="C61" s="20" t="s">
        <v>17</v>
      </c>
      <c r="D61" s="24">
        <v>2539.09</v>
      </c>
      <c r="E61" s="34"/>
      <c r="F61" s="54"/>
      <c r="G61" s="36"/>
      <c r="H61" s="37"/>
      <c r="I61" s="37"/>
    </row>
    <row r="62" spans="1:9" ht="30" x14ac:dyDescent="0.25">
      <c r="A62" s="5" t="s">
        <v>56</v>
      </c>
      <c r="B62" s="26" t="s">
        <v>155</v>
      </c>
      <c r="C62" s="20" t="s">
        <v>17</v>
      </c>
      <c r="D62" s="21">
        <v>1056.21</v>
      </c>
      <c r="E62" s="45">
        <v>1992.62</v>
      </c>
      <c r="F62" s="54"/>
      <c r="G62" s="36"/>
      <c r="H62" s="37"/>
      <c r="I62" s="37"/>
    </row>
    <row r="63" spans="1:9" ht="45" x14ac:dyDescent="0.25">
      <c r="A63" s="5" t="s">
        <v>57</v>
      </c>
      <c r="B63" s="19" t="s">
        <v>58</v>
      </c>
      <c r="C63" s="20" t="s">
        <v>17</v>
      </c>
      <c r="D63" s="24">
        <v>4801.4799999999996</v>
      </c>
      <c r="E63" s="46">
        <v>2324.9371099999998</v>
      </c>
      <c r="F63" s="55" t="s">
        <v>178</v>
      </c>
      <c r="G63" s="36"/>
      <c r="H63" s="37"/>
      <c r="I63" s="37"/>
    </row>
    <row r="64" spans="1:9" x14ac:dyDescent="0.25">
      <c r="A64" s="9" t="s">
        <v>85</v>
      </c>
      <c r="B64" s="19" t="s">
        <v>59</v>
      </c>
      <c r="C64" s="20" t="s">
        <v>61</v>
      </c>
      <c r="D64" s="24"/>
      <c r="E64" s="47"/>
      <c r="F64" s="55"/>
      <c r="G64" s="36"/>
      <c r="H64" s="37"/>
      <c r="I64" s="37"/>
    </row>
    <row r="65" spans="1:9" x14ac:dyDescent="0.25">
      <c r="A65" s="9"/>
      <c r="B65" s="19" t="s">
        <v>60</v>
      </c>
      <c r="C65" s="20" t="s">
        <v>61</v>
      </c>
      <c r="D65" s="27">
        <v>2.472</v>
      </c>
      <c r="E65" s="45">
        <v>1.1829190000000001</v>
      </c>
      <c r="F65" s="55"/>
      <c r="G65" s="36"/>
      <c r="H65" s="37"/>
      <c r="I65" s="37"/>
    </row>
    <row r="66" spans="1:9" x14ac:dyDescent="0.25">
      <c r="A66" s="9" t="s">
        <v>91</v>
      </c>
      <c r="B66" s="19" t="s">
        <v>59</v>
      </c>
      <c r="C66" s="20" t="s">
        <v>17</v>
      </c>
      <c r="D66" s="24"/>
      <c r="E66" s="45"/>
      <c r="F66" s="55"/>
      <c r="G66" s="36"/>
      <c r="H66" s="37"/>
      <c r="I66" s="37"/>
    </row>
    <row r="67" spans="1:9" ht="45" x14ac:dyDescent="0.25">
      <c r="A67" s="9"/>
      <c r="B67" s="19" t="s">
        <v>62</v>
      </c>
      <c r="C67" s="20"/>
      <c r="D67" s="28">
        <v>1942.3462783171519</v>
      </c>
      <c r="E67" s="45">
        <v>1965.4237610521091</v>
      </c>
      <c r="F67" s="55"/>
      <c r="G67" s="36"/>
      <c r="H67" s="37"/>
      <c r="I67" s="37"/>
    </row>
    <row r="68" spans="1:9" ht="60" x14ac:dyDescent="0.25">
      <c r="A68" s="5" t="s">
        <v>63</v>
      </c>
      <c r="B68" s="19" t="s">
        <v>64</v>
      </c>
      <c r="C68" s="20" t="s">
        <v>15</v>
      </c>
      <c r="D68" s="20" t="s">
        <v>15</v>
      </c>
      <c r="E68" s="33" t="s">
        <v>15</v>
      </c>
      <c r="F68" s="5" t="s">
        <v>15</v>
      </c>
      <c r="G68" s="36"/>
      <c r="H68" s="17"/>
      <c r="I68" s="17"/>
    </row>
    <row r="69" spans="1:9" ht="30" x14ac:dyDescent="0.25">
      <c r="A69" s="5">
        <v>1</v>
      </c>
      <c r="B69" s="19" t="s">
        <v>65</v>
      </c>
      <c r="C69" s="20" t="s">
        <v>66</v>
      </c>
      <c r="D69" s="24">
        <v>49</v>
      </c>
      <c r="E69" s="30">
        <v>58</v>
      </c>
      <c r="F69" s="6"/>
      <c r="G69" s="36"/>
      <c r="H69" s="37"/>
      <c r="I69" s="37"/>
    </row>
    <row r="70" spans="1:9" x14ac:dyDescent="0.25">
      <c r="A70" s="5">
        <v>2</v>
      </c>
      <c r="B70" s="19" t="s">
        <v>67</v>
      </c>
      <c r="C70" s="20" t="s">
        <v>143</v>
      </c>
      <c r="D70" s="24">
        <v>92.94</v>
      </c>
      <c r="E70" s="30">
        <v>92.94</v>
      </c>
      <c r="F70" s="6"/>
      <c r="G70" s="36"/>
      <c r="H70" s="37"/>
      <c r="I70" s="37"/>
    </row>
    <row r="71" spans="1:9" ht="30" x14ac:dyDescent="0.25">
      <c r="A71" s="5" t="s">
        <v>68</v>
      </c>
      <c r="B71" s="19" t="s">
        <v>144</v>
      </c>
      <c r="C71" s="20" t="s">
        <v>143</v>
      </c>
      <c r="D71" s="24">
        <v>80</v>
      </c>
      <c r="E71" s="30">
        <v>80</v>
      </c>
      <c r="F71" s="6"/>
      <c r="G71" s="36"/>
      <c r="H71" s="37"/>
      <c r="I71" s="37"/>
    </row>
    <row r="72" spans="1:9" ht="30" x14ac:dyDescent="0.25">
      <c r="A72" s="5" t="s">
        <v>68</v>
      </c>
      <c r="B72" s="19" t="s">
        <v>145</v>
      </c>
      <c r="C72" s="20" t="s">
        <v>143</v>
      </c>
      <c r="D72" s="24">
        <v>12.94</v>
      </c>
      <c r="E72" s="30">
        <v>12.94</v>
      </c>
      <c r="F72" s="11"/>
      <c r="G72" s="36"/>
      <c r="H72" s="37"/>
      <c r="I72" s="37"/>
    </row>
    <row r="73" spans="1:9" ht="30" x14ac:dyDescent="0.25">
      <c r="A73" s="5">
        <v>3</v>
      </c>
      <c r="B73" s="19" t="s">
        <v>69</v>
      </c>
      <c r="C73" s="20" t="s">
        <v>70</v>
      </c>
      <c r="D73" s="27">
        <v>284.88800000000003</v>
      </c>
      <c r="E73" s="29">
        <v>298.74300000000005</v>
      </c>
      <c r="F73" s="56" t="s">
        <v>179</v>
      </c>
      <c r="G73" s="36"/>
      <c r="H73" s="37"/>
      <c r="I73" s="37"/>
    </row>
    <row r="74" spans="1:9" ht="45" x14ac:dyDescent="0.25">
      <c r="A74" s="5" t="s">
        <v>106</v>
      </c>
      <c r="B74" s="19" t="s">
        <v>148</v>
      </c>
      <c r="C74" s="20" t="s">
        <v>70</v>
      </c>
      <c r="D74" s="27">
        <v>82.171000000000006</v>
      </c>
      <c r="E74" s="29">
        <v>82.171000000000006</v>
      </c>
      <c r="F74" s="57"/>
      <c r="G74" s="36"/>
      <c r="H74" s="37"/>
      <c r="I74" s="37"/>
    </row>
    <row r="75" spans="1:9" ht="45" x14ac:dyDescent="0.25">
      <c r="A75" s="5" t="s">
        <v>107</v>
      </c>
      <c r="B75" s="19" t="s">
        <v>149</v>
      </c>
      <c r="C75" s="20" t="s">
        <v>70</v>
      </c>
      <c r="D75" s="27">
        <v>201.47499999999999</v>
      </c>
      <c r="E75" s="29">
        <v>203.74100000000001</v>
      </c>
      <c r="F75" s="57"/>
      <c r="G75" s="36"/>
      <c r="H75" s="37"/>
      <c r="I75" s="37"/>
    </row>
    <row r="76" spans="1:9" ht="45" x14ac:dyDescent="0.25">
      <c r="A76" s="5" t="s">
        <v>108</v>
      </c>
      <c r="B76" s="19" t="s">
        <v>154</v>
      </c>
      <c r="C76" s="20" t="s">
        <v>70</v>
      </c>
      <c r="D76" s="27">
        <v>1.242</v>
      </c>
      <c r="E76" s="29">
        <v>12.831</v>
      </c>
      <c r="F76" s="57"/>
      <c r="G76" s="36"/>
      <c r="H76" s="37"/>
      <c r="I76" s="37"/>
    </row>
    <row r="77" spans="1:9" ht="30" x14ac:dyDescent="0.25">
      <c r="A77" s="5">
        <v>4</v>
      </c>
      <c r="B77" s="19" t="s">
        <v>71</v>
      </c>
      <c r="C77" s="20" t="s">
        <v>70</v>
      </c>
      <c r="D77" s="27">
        <v>542.1</v>
      </c>
      <c r="E77" s="29">
        <v>557.6</v>
      </c>
      <c r="F77" s="57"/>
      <c r="G77" s="36"/>
      <c r="H77" s="37"/>
      <c r="I77" s="37"/>
    </row>
    <row r="78" spans="1:9" ht="30" x14ac:dyDescent="0.25">
      <c r="A78" s="5" t="s">
        <v>109</v>
      </c>
      <c r="B78" s="19" t="s">
        <v>151</v>
      </c>
      <c r="C78" s="20" t="s">
        <v>70</v>
      </c>
      <c r="D78" s="24">
        <v>295.10000000000002</v>
      </c>
      <c r="E78" s="30">
        <v>310.60000000000002</v>
      </c>
      <c r="F78" s="57"/>
      <c r="G78" s="36"/>
      <c r="H78" s="37"/>
      <c r="I78" s="37"/>
    </row>
    <row r="79" spans="1:9" ht="30" x14ac:dyDescent="0.25">
      <c r="A79" s="5" t="s">
        <v>110</v>
      </c>
      <c r="B79" s="19" t="s">
        <v>153</v>
      </c>
      <c r="C79" s="20" t="s">
        <v>70</v>
      </c>
      <c r="D79" s="24">
        <v>247</v>
      </c>
      <c r="E79" s="30">
        <v>247</v>
      </c>
      <c r="F79" s="57"/>
      <c r="G79" s="36"/>
      <c r="H79" s="37"/>
      <c r="I79" s="37"/>
    </row>
    <row r="80" spans="1:9" x14ac:dyDescent="0.25">
      <c r="A80" s="5">
        <v>5</v>
      </c>
      <c r="B80" s="19" t="s">
        <v>72</v>
      </c>
      <c r="C80" s="20" t="s">
        <v>73</v>
      </c>
      <c r="D80" s="29">
        <v>65.897499999999994</v>
      </c>
      <c r="E80" s="29">
        <v>72.249899999999997</v>
      </c>
      <c r="F80" s="57"/>
      <c r="G80" s="36"/>
      <c r="H80" s="37"/>
      <c r="I80" s="37"/>
    </row>
    <row r="81" spans="1:9" ht="30" x14ac:dyDescent="0.25">
      <c r="A81" s="5" t="s">
        <v>111</v>
      </c>
      <c r="B81" s="19" t="s">
        <v>152</v>
      </c>
      <c r="C81" s="20" t="s">
        <v>73</v>
      </c>
      <c r="D81" s="30">
        <v>3.6574999999999998</v>
      </c>
      <c r="E81" s="30">
        <v>3.6574999999999998</v>
      </c>
      <c r="F81" s="57"/>
      <c r="G81" s="36"/>
      <c r="H81" s="37"/>
      <c r="I81" s="37"/>
    </row>
    <row r="82" spans="1:9" ht="30" x14ac:dyDescent="0.25">
      <c r="A82" s="5" t="s">
        <v>112</v>
      </c>
      <c r="B82" s="19" t="s">
        <v>150</v>
      </c>
      <c r="C82" s="20" t="s">
        <v>73</v>
      </c>
      <c r="D82" s="29">
        <v>61.78</v>
      </c>
      <c r="E82" s="29">
        <v>63.84</v>
      </c>
      <c r="F82" s="57"/>
      <c r="G82" s="36"/>
      <c r="H82" s="37"/>
      <c r="I82" s="37"/>
    </row>
    <row r="83" spans="1:9" ht="30" x14ac:dyDescent="0.25">
      <c r="A83" s="5" t="s">
        <v>113</v>
      </c>
      <c r="B83" s="19" t="s">
        <v>114</v>
      </c>
      <c r="C83" s="20" t="s">
        <v>73</v>
      </c>
      <c r="D83" s="29">
        <v>0.46</v>
      </c>
      <c r="E83" s="29">
        <v>4.7523999999999997</v>
      </c>
      <c r="F83" s="57"/>
      <c r="G83" s="36"/>
      <c r="H83" s="37"/>
      <c r="I83" s="37"/>
    </row>
    <row r="84" spans="1:9" x14ac:dyDescent="0.25">
      <c r="A84" s="5">
        <v>6</v>
      </c>
      <c r="B84" s="19" t="s">
        <v>74</v>
      </c>
      <c r="C84" s="20" t="s">
        <v>75</v>
      </c>
      <c r="D84" s="21">
        <v>90.529989756819305</v>
      </c>
      <c r="E84" s="21">
        <v>88.511402783948483</v>
      </c>
      <c r="F84" s="57"/>
      <c r="G84" s="36"/>
      <c r="H84" s="37"/>
      <c r="I84" s="37"/>
    </row>
    <row r="85" spans="1:9" ht="30" x14ac:dyDescent="0.25">
      <c r="A85" s="5">
        <v>7</v>
      </c>
      <c r="B85" s="19" t="s">
        <v>76</v>
      </c>
      <c r="C85" s="20" t="s">
        <v>17</v>
      </c>
      <c r="D85" s="24">
        <v>8195.8799999999992</v>
      </c>
      <c r="E85" s="24">
        <v>3723</v>
      </c>
      <c r="F85" s="58"/>
      <c r="G85" s="36"/>
      <c r="H85" s="37"/>
      <c r="I85" s="37"/>
    </row>
    <row r="86" spans="1:9" ht="30" x14ac:dyDescent="0.25">
      <c r="A86" s="9" t="s">
        <v>105</v>
      </c>
      <c r="B86" s="19" t="s">
        <v>77</v>
      </c>
      <c r="C86" s="20" t="s">
        <v>17</v>
      </c>
      <c r="D86" s="24">
        <v>0</v>
      </c>
      <c r="E86" s="34">
        <v>0</v>
      </c>
      <c r="F86" s="6"/>
      <c r="G86" s="36"/>
      <c r="H86" s="37"/>
      <c r="I86" s="37"/>
    </row>
    <row r="87" spans="1:9" ht="45" x14ac:dyDescent="0.25">
      <c r="A87" s="5">
        <v>8</v>
      </c>
      <c r="B87" s="24" t="s">
        <v>78</v>
      </c>
      <c r="C87" s="20" t="s">
        <v>75</v>
      </c>
      <c r="D87" s="31" t="s">
        <v>147</v>
      </c>
      <c r="E87" s="35" t="s">
        <v>15</v>
      </c>
      <c r="F87" s="5" t="s">
        <v>15</v>
      </c>
      <c r="G87" s="17"/>
      <c r="H87" s="17"/>
      <c r="I87" s="17"/>
    </row>
    <row r="88" spans="1:9" x14ac:dyDescent="0.25">
      <c r="A88" s="5" t="s">
        <v>161</v>
      </c>
      <c r="B88" s="19" t="s">
        <v>160</v>
      </c>
      <c r="C88" s="20" t="s">
        <v>75</v>
      </c>
      <c r="D88" s="31">
        <v>6.08</v>
      </c>
      <c r="E88" s="5" t="s">
        <v>147</v>
      </c>
      <c r="F88" s="5"/>
      <c r="G88" s="17"/>
      <c r="H88" s="17"/>
      <c r="I88" s="17"/>
    </row>
    <row r="89" spans="1:9" x14ac:dyDescent="0.25">
      <c r="A89" s="5" t="s">
        <v>162</v>
      </c>
      <c r="B89" s="19" t="s">
        <v>164</v>
      </c>
      <c r="C89" s="20" t="s">
        <v>75</v>
      </c>
      <c r="D89" s="31">
        <v>6.12</v>
      </c>
      <c r="E89" s="5" t="s">
        <v>147</v>
      </c>
      <c r="F89" s="5"/>
      <c r="G89" s="17"/>
      <c r="H89" s="17"/>
      <c r="I89" s="17"/>
    </row>
    <row r="90" spans="1:9" x14ac:dyDescent="0.25">
      <c r="A90" s="5" t="s">
        <v>163</v>
      </c>
      <c r="B90" s="19" t="s">
        <v>165</v>
      </c>
      <c r="C90" s="20" t="s">
        <v>75</v>
      </c>
      <c r="D90" s="31">
        <v>7.27</v>
      </c>
      <c r="E90" s="5" t="s">
        <v>147</v>
      </c>
      <c r="F90" s="5"/>
      <c r="G90" s="17"/>
      <c r="H90" s="17"/>
      <c r="I90" s="17"/>
    </row>
    <row r="91" spans="1:9" x14ac:dyDescent="0.25">
      <c r="A91" t="s">
        <v>79</v>
      </c>
      <c r="B91" s="32"/>
      <c r="C91" s="32"/>
      <c r="D91" s="32"/>
    </row>
    <row r="92" spans="1:9" ht="45" customHeight="1" x14ac:dyDescent="0.25">
      <c r="A92" t="s">
        <v>146</v>
      </c>
      <c r="B92" s="61" t="s">
        <v>166</v>
      </c>
      <c r="C92" s="61"/>
      <c r="D92" s="61"/>
    </row>
    <row r="93" spans="1:9" ht="36" customHeight="1" x14ac:dyDescent="0.25">
      <c r="A93" s="18" t="s">
        <v>176</v>
      </c>
      <c r="B93" s="15"/>
      <c r="C93" s="15"/>
      <c r="D93" s="15"/>
    </row>
    <row r="94" spans="1:9" ht="27.75" customHeight="1" x14ac:dyDescent="0.25">
      <c r="A94" s="16"/>
      <c r="B94" s="15"/>
      <c r="C94" s="15"/>
      <c r="D94" s="15"/>
    </row>
    <row r="95" spans="1:9" x14ac:dyDescent="0.25">
      <c r="B95" s="2"/>
    </row>
    <row r="96" spans="1:9" x14ac:dyDescent="0.25">
      <c r="B96" s="2"/>
    </row>
    <row r="97" spans="2:2" x14ac:dyDescent="0.25">
      <c r="B97" s="2"/>
    </row>
  </sheetData>
  <mergeCells count="8">
    <mergeCell ref="B12:D12"/>
    <mergeCell ref="B92:D92"/>
    <mergeCell ref="B15:C15"/>
    <mergeCell ref="F18:F19"/>
    <mergeCell ref="D18:E18"/>
    <mergeCell ref="F21:F62"/>
    <mergeCell ref="F63:F67"/>
    <mergeCell ref="F73:F85"/>
  </mergeCells>
  <pageMargins left="0.70866141732283472" right="0.70866141732283472" top="0" bottom="0" header="0.31496062992125984" footer="0.31496062992125984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view="pageBreakPreview" topLeftCell="A5" zoomScaleNormal="100" zoomScaleSheetLayoutView="100" workbookViewId="0">
      <selection activeCell="B26" sqref="B26"/>
    </sheetView>
  </sheetViews>
  <sheetFormatPr defaultRowHeight="15" x14ac:dyDescent="0.25"/>
  <cols>
    <col min="1" max="1" width="12.140625" bestFit="1" customWidth="1"/>
    <col min="2" max="2" width="49.5703125" customWidth="1"/>
    <col min="3" max="3" width="20.28515625" customWidth="1"/>
    <col min="4" max="4" width="11.5703125" customWidth="1"/>
    <col min="5" max="5" width="13.7109375" customWidth="1"/>
    <col min="6" max="6" width="17.85546875" customWidth="1"/>
    <col min="7" max="7" width="10.42578125" bestFit="1" customWidth="1"/>
    <col min="9" max="9" width="10.5703125" bestFit="1" customWidth="1"/>
    <col min="10" max="10" width="13.5703125" bestFit="1" customWidth="1"/>
  </cols>
  <sheetData>
    <row r="1" spans="2:4" x14ac:dyDescent="0.25">
      <c r="D1" s="1" t="s">
        <v>0</v>
      </c>
    </row>
    <row r="2" spans="2:4" x14ac:dyDescent="0.25">
      <c r="D2" s="1" t="s">
        <v>1</v>
      </c>
    </row>
    <row r="3" spans="2:4" x14ac:dyDescent="0.25">
      <c r="D3" s="1" t="s">
        <v>2</v>
      </c>
    </row>
    <row r="4" spans="2:4" x14ac:dyDescent="0.25">
      <c r="D4" s="1" t="s">
        <v>3</v>
      </c>
    </row>
    <row r="5" spans="2:4" x14ac:dyDescent="0.25">
      <c r="B5" s="2"/>
    </row>
    <row r="6" spans="2:4" x14ac:dyDescent="0.25">
      <c r="B6" s="3" t="s">
        <v>4</v>
      </c>
    </row>
    <row r="7" spans="2:4" x14ac:dyDescent="0.25">
      <c r="B7" s="3" t="s">
        <v>5</v>
      </c>
    </row>
    <row r="8" spans="2:4" x14ac:dyDescent="0.25">
      <c r="B8" s="3" t="s">
        <v>6</v>
      </c>
    </row>
    <row r="9" spans="2:4" x14ac:dyDescent="0.25">
      <c r="B9" s="3" t="s">
        <v>7</v>
      </c>
    </row>
    <row r="10" spans="2:4" x14ac:dyDescent="0.25">
      <c r="B10" s="3" t="s">
        <v>8</v>
      </c>
    </row>
    <row r="11" spans="2:4" x14ac:dyDescent="0.25">
      <c r="B11" s="2"/>
    </row>
    <row r="12" spans="2:4" x14ac:dyDescent="0.25">
      <c r="B12" s="60" t="s">
        <v>142</v>
      </c>
      <c r="C12" s="60"/>
      <c r="D12" s="60"/>
    </row>
    <row r="13" spans="2:4" x14ac:dyDescent="0.25">
      <c r="B13" s="2" t="s">
        <v>140</v>
      </c>
    </row>
    <row r="14" spans="2:4" x14ac:dyDescent="0.25">
      <c r="B14" s="2" t="s">
        <v>141</v>
      </c>
    </row>
    <row r="15" spans="2:4" x14ac:dyDescent="0.25">
      <c r="B15" s="60" t="s">
        <v>138</v>
      </c>
      <c r="C15" s="60"/>
    </row>
    <row r="17" spans="1:12" x14ac:dyDescent="0.25">
      <c r="B17" s="2"/>
      <c r="G17">
        <v>0.99357515351000003</v>
      </c>
    </row>
    <row r="18" spans="1:12" x14ac:dyDescent="0.25">
      <c r="A18" s="12" t="s">
        <v>9</v>
      </c>
      <c r="B18" s="12" t="s">
        <v>10</v>
      </c>
      <c r="C18" s="12" t="s">
        <v>11</v>
      </c>
      <c r="D18" s="50" t="s">
        <v>167</v>
      </c>
      <c r="E18" s="51"/>
      <c r="F18" s="48" t="s">
        <v>12</v>
      </c>
      <c r="I18" s="39">
        <f>E21+E63</f>
        <v>219949.38163000002</v>
      </c>
    </row>
    <row r="19" spans="1:12" x14ac:dyDescent="0.25">
      <c r="A19" s="13"/>
      <c r="B19" s="13"/>
      <c r="C19" s="13"/>
      <c r="D19" s="7" t="s">
        <v>139</v>
      </c>
      <c r="E19" s="40" t="s">
        <v>115</v>
      </c>
      <c r="F19" s="49"/>
    </row>
    <row r="20" spans="1:12" x14ac:dyDescent="0.25">
      <c r="A20" s="43" t="s">
        <v>13</v>
      </c>
      <c r="B20" s="4" t="s">
        <v>14</v>
      </c>
      <c r="C20" s="43" t="s">
        <v>15</v>
      </c>
      <c r="D20" s="43" t="s">
        <v>15</v>
      </c>
      <c r="E20" s="43" t="s">
        <v>15</v>
      </c>
      <c r="F20" s="43" t="s">
        <v>15</v>
      </c>
    </row>
    <row r="21" spans="1:12" ht="15" customHeight="1" x14ac:dyDescent="0.25">
      <c r="A21" s="43">
        <v>1</v>
      </c>
      <c r="B21" s="19" t="s">
        <v>16</v>
      </c>
      <c r="C21" s="20" t="s">
        <v>17</v>
      </c>
      <c r="D21" s="21">
        <v>121372.38</v>
      </c>
      <c r="E21" s="44">
        <v>217624.44452000002</v>
      </c>
      <c r="F21" s="53" t="s">
        <v>177</v>
      </c>
      <c r="G21" s="36">
        <f>E21/D21*100-100</f>
        <v>79.303103819831165</v>
      </c>
      <c r="H21" s="37"/>
      <c r="I21" s="37"/>
      <c r="J21" s="38">
        <f>'[1]ЭЭ  '!$AD$5/1000-'[1]ЭЭ  '!$AD$7/1000</f>
        <v>215368.06933</v>
      </c>
    </row>
    <row r="22" spans="1:12" x14ac:dyDescent="0.25">
      <c r="A22" s="9" t="s">
        <v>85</v>
      </c>
      <c r="B22" s="19" t="s">
        <v>18</v>
      </c>
      <c r="C22" s="20" t="s">
        <v>17</v>
      </c>
      <c r="D22" s="21">
        <v>43457.03</v>
      </c>
      <c r="E22" s="44">
        <v>106858.91404999999</v>
      </c>
      <c r="F22" s="54"/>
      <c r="G22" s="36">
        <f t="shared" ref="G22:G85" si="0">E22/D22*100-100</f>
        <v>145.89557558351319</v>
      </c>
      <c r="H22" s="37"/>
      <c r="I22" s="37"/>
      <c r="J22">
        <v>104602.54</v>
      </c>
      <c r="K22" s="39">
        <f>J22-E22</f>
        <v>-2256.3740499999985</v>
      </c>
    </row>
    <row r="23" spans="1:12" x14ac:dyDescent="0.25">
      <c r="A23" s="10" t="s">
        <v>87</v>
      </c>
      <c r="B23" s="19" t="s">
        <v>19</v>
      </c>
      <c r="C23" s="20" t="s">
        <v>17</v>
      </c>
      <c r="D23" s="21">
        <v>6800.0499999999993</v>
      </c>
      <c r="E23" s="45">
        <v>13590.84</v>
      </c>
      <c r="F23" s="54"/>
      <c r="G23" s="36">
        <f t="shared" si="0"/>
        <v>99.863824530702004</v>
      </c>
      <c r="H23" s="37"/>
      <c r="I23" s="37"/>
    </row>
    <row r="24" spans="1:12" ht="30" x14ac:dyDescent="0.25">
      <c r="A24" s="43" t="s">
        <v>20</v>
      </c>
      <c r="B24" s="19" t="s">
        <v>21</v>
      </c>
      <c r="C24" s="20" t="s">
        <v>17</v>
      </c>
      <c r="D24" s="21">
        <v>5012.6499999999996</v>
      </c>
      <c r="E24" s="46">
        <v>8902.77</v>
      </c>
      <c r="F24" s="54"/>
      <c r="G24" s="36">
        <f t="shared" si="0"/>
        <v>77.606056676608205</v>
      </c>
      <c r="H24" s="37" t="s">
        <v>168</v>
      </c>
      <c r="I24" s="37"/>
      <c r="J24" t="s">
        <v>169</v>
      </c>
      <c r="L24" t="s">
        <v>173</v>
      </c>
    </row>
    <row r="25" spans="1:12" x14ac:dyDescent="0.25">
      <c r="A25" s="43" t="s">
        <v>22</v>
      </c>
      <c r="B25" s="19" t="s">
        <v>23</v>
      </c>
      <c r="C25" s="20" t="s">
        <v>17</v>
      </c>
      <c r="D25" s="21">
        <v>0</v>
      </c>
      <c r="E25" s="34"/>
      <c r="F25" s="54"/>
      <c r="G25" s="36" t="e">
        <f t="shared" si="0"/>
        <v>#DIV/0!</v>
      </c>
      <c r="H25" s="37"/>
      <c r="I25" s="37"/>
    </row>
    <row r="26" spans="1:12" ht="60" x14ac:dyDescent="0.25">
      <c r="A26" s="43" t="s">
        <v>24</v>
      </c>
      <c r="B26" s="19" t="s">
        <v>25</v>
      </c>
      <c r="C26" s="20" t="s">
        <v>17</v>
      </c>
      <c r="D26" s="22">
        <v>1787.4</v>
      </c>
      <c r="E26" s="46">
        <v>4688.07</v>
      </c>
      <c r="F26" s="54"/>
      <c r="G26" s="36">
        <f t="shared" si="0"/>
        <v>162.28432359852297</v>
      </c>
      <c r="H26" s="37"/>
      <c r="I26" s="37"/>
      <c r="J26" t="s">
        <v>174</v>
      </c>
    </row>
    <row r="27" spans="1:12" x14ac:dyDescent="0.25">
      <c r="A27" s="43" t="s">
        <v>26</v>
      </c>
      <c r="B27" s="19" t="s">
        <v>27</v>
      </c>
      <c r="C27" s="20" t="s">
        <v>17</v>
      </c>
      <c r="D27" s="21">
        <v>1056.21</v>
      </c>
      <c r="E27" s="46">
        <v>1992.62</v>
      </c>
      <c r="F27" s="54"/>
      <c r="G27" s="36">
        <f t="shared" si="0"/>
        <v>88.657558629439194</v>
      </c>
      <c r="H27" s="37"/>
      <c r="I27" s="37"/>
      <c r="J27" t="s">
        <v>170</v>
      </c>
    </row>
    <row r="28" spans="1:12" x14ac:dyDescent="0.25">
      <c r="A28" s="10" t="s">
        <v>86</v>
      </c>
      <c r="B28" s="19" t="s">
        <v>28</v>
      </c>
      <c r="C28" s="20" t="s">
        <v>17</v>
      </c>
      <c r="D28" s="21">
        <v>29414.240000000002</v>
      </c>
      <c r="E28" s="46">
        <v>73737.273629999996</v>
      </c>
      <c r="F28" s="54"/>
      <c r="G28" s="36">
        <f t="shared" si="0"/>
        <v>150.68563263915706</v>
      </c>
      <c r="H28" s="37"/>
      <c r="I28" s="37"/>
    </row>
    <row r="29" spans="1:12" x14ac:dyDescent="0.25">
      <c r="A29" s="43" t="s">
        <v>29</v>
      </c>
      <c r="B29" s="19" t="s">
        <v>27</v>
      </c>
      <c r="C29" s="20" t="s">
        <v>17</v>
      </c>
      <c r="D29" s="21">
        <v>0</v>
      </c>
      <c r="E29" s="34">
        <v>0</v>
      </c>
      <c r="F29" s="54"/>
      <c r="G29" s="36" t="e">
        <f t="shared" si="0"/>
        <v>#DIV/0!</v>
      </c>
      <c r="H29" s="37"/>
      <c r="I29" s="37"/>
    </row>
    <row r="30" spans="1:12" ht="30" x14ac:dyDescent="0.25">
      <c r="A30" s="10" t="s">
        <v>88</v>
      </c>
      <c r="B30" s="19" t="s">
        <v>30</v>
      </c>
      <c r="C30" s="20" t="s">
        <v>17</v>
      </c>
      <c r="D30" s="21">
        <v>7242.7419440959748</v>
      </c>
      <c r="E30" s="45">
        <v>17489.11808</v>
      </c>
      <c r="F30" s="54"/>
      <c r="G30" s="36">
        <f t="shared" si="0"/>
        <v>141.47095416338152</v>
      </c>
      <c r="H30" s="37"/>
      <c r="I30" s="37"/>
    </row>
    <row r="31" spans="1:12" ht="30" x14ac:dyDescent="0.25">
      <c r="A31" s="43" t="s">
        <v>31</v>
      </c>
      <c r="B31" s="19" t="s">
        <v>32</v>
      </c>
      <c r="C31" s="20" t="s">
        <v>17</v>
      </c>
      <c r="D31" s="21">
        <v>74.22</v>
      </c>
      <c r="E31" s="46">
        <v>214.68966</v>
      </c>
      <c r="F31" s="54"/>
      <c r="G31" s="36">
        <f t="shared" si="0"/>
        <v>189.26119644300729</v>
      </c>
      <c r="H31" s="37"/>
      <c r="I31" s="37"/>
    </row>
    <row r="32" spans="1:12" x14ac:dyDescent="0.25">
      <c r="A32" s="43" t="s">
        <v>33</v>
      </c>
      <c r="B32" s="19" t="s">
        <v>34</v>
      </c>
      <c r="C32" s="20" t="s">
        <v>17</v>
      </c>
      <c r="D32" s="22">
        <v>594.95000000000005</v>
      </c>
      <c r="E32" s="46">
        <v>1029.4209300000002</v>
      </c>
      <c r="F32" s="54"/>
      <c r="G32" s="36">
        <f t="shared" si="0"/>
        <v>73.026461047146853</v>
      </c>
      <c r="H32" s="37"/>
      <c r="I32" s="37"/>
      <c r="J32" t="s">
        <v>171</v>
      </c>
    </row>
    <row r="33" spans="1:10" x14ac:dyDescent="0.25">
      <c r="A33" s="43" t="s">
        <v>35</v>
      </c>
      <c r="B33" s="23" t="s">
        <v>36</v>
      </c>
      <c r="C33" s="20" t="s">
        <v>17</v>
      </c>
      <c r="D33" s="21">
        <v>6573.5719440959747</v>
      </c>
      <c r="E33" s="45">
        <v>16245.00749</v>
      </c>
      <c r="F33" s="54"/>
      <c r="G33" s="36">
        <f t="shared" si="0"/>
        <v>147.12603175493322</v>
      </c>
      <c r="H33" s="37"/>
      <c r="I33" s="37"/>
    </row>
    <row r="34" spans="1:10" ht="60" x14ac:dyDescent="0.25">
      <c r="A34" s="14" t="s">
        <v>127</v>
      </c>
      <c r="B34" s="24" t="s">
        <v>116</v>
      </c>
      <c r="C34" s="20" t="s">
        <v>17</v>
      </c>
      <c r="D34" s="21"/>
      <c r="E34" s="45"/>
      <c r="F34" s="54"/>
      <c r="G34" s="36" t="e">
        <f t="shared" si="0"/>
        <v>#DIV/0!</v>
      </c>
      <c r="H34" s="37"/>
      <c r="I34" s="37"/>
    </row>
    <row r="35" spans="1:10" ht="105" x14ac:dyDescent="0.25">
      <c r="A35" s="14" t="s">
        <v>128</v>
      </c>
      <c r="B35" s="24" t="s">
        <v>117</v>
      </c>
      <c r="C35" s="20" t="s">
        <v>17</v>
      </c>
      <c r="D35" s="21">
        <v>3940.318099841933</v>
      </c>
      <c r="E35" s="45">
        <v>8439.1799199999987</v>
      </c>
      <c r="F35" s="54"/>
      <c r="G35" s="36">
        <f t="shared" si="0"/>
        <v>114.17509211600301</v>
      </c>
      <c r="H35" s="37"/>
      <c r="I35" s="37"/>
      <c r="J35" t="s">
        <v>172</v>
      </c>
    </row>
    <row r="36" spans="1:10" ht="75" x14ac:dyDescent="0.25">
      <c r="A36" s="14" t="s">
        <v>129</v>
      </c>
      <c r="B36" s="24" t="s">
        <v>118</v>
      </c>
      <c r="C36" s="20" t="s">
        <v>17</v>
      </c>
      <c r="D36" s="21">
        <v>0</v>
      </c>
      <c r="E36" s="45">
        <v>0</v>
      </c>
      <c r="F36" s="54"/>
      <c r="G36" s="36" t="e">
        <f t="shared" si="0"/>
        <v>#DIV/0!</v>
      </c>
      <c r="H36" s="37"/>
      <c r="I36" s="37"/>
    </row>
    <row r="37" spans="1:10" ht="50.25" customHeight="1" x14ac:dyDescent="0.25">
      <c r="A37" s="14" t="s">
        <v>130</v>
      </c>
      <c r="B37" s="24" t="s">
        <v>119</v>
      </c>
      <c r="C37" s="20" t="s">
        <v>17</v>
      </c>
      <c r="D37" s="21">
        <v>0</v>
      </c>
      <c r="E37" s="45">
        <v>0</v>
      </c>
      <c r="F37" s="54"/>
      <c r="G37" s="36" t="e">
        <f t="shared" si="0"/>
        <v>#DIV/0!</v>
      </c>
      <c r="H37" s="37"/>
      <c r="I37" s="37"/>
    </row>
    <row r="38" spans="1:10" ht="27" customHeight="1" x14ac:dyDescent="0.25">
      <c r="A38" s="14" t="s">
        <v>131</v>
      </c>
      <c r="B38" s="24" t="s">
        <v>120</v>
      </c>
      <c r="C38" s="20" t="s">
        <v>17</v>
      </c>
      <c r="D38" s="21">
        <v>0</v>
      </c>
      <c r="E38" s="45">
        <v>552.69770000000005</v>
      </c>
      <c r="F38" s="54"/>
      <c r="G38" s="36" t="e">
        <f t="shared" si="0"/>
        <v>#DIV/0!</v>
      </c>
      <c r="H38" s="37"/>
      <c r="I38" s="37"/>
    </row>
    <row r="39" spans="1:10" x14ac:dyDescent="0.25">
      <c r="A39" s="14" t="s">
        <v>132</v>
      </c>
      <c r="B39" s="24" t="s">
        <v>121</v>
      </c>
      <c r="C39" s="20" t="s">
        <v>17</v>
      </c>
      <c r="D39" s="21">
        <v>442.58</v>
      </c>
      <c r="E39" s="45">
        <v>916.76</v>
      </c>
      <c r="F39" s="54"/>
      <c r="G39" s="36">
        <f t="shared" si="0"/>
        <v>107.13995209905556</v>
      </c>
      <c r="H39" s="37"/>
      <c r="I39" s="37"/>
    </row>
    <row r="40" spans="1:10" x14ac:dyDescent="0.25">
      <c r="A40" s="14" t="s">
        <v>133</v>
      </c>
      <c r="B40" s="24" t="s">
        <v>122</v>
      </c>
      <c r="C40" s="20" t="s">
        <v>17</v>
      </c>
      <c r="D40" s="21">
        <v>67.569999999999993</v>
      </c>
      <c r="E40" s="45">
        <v>276.41000000000003</v>
      </c>
      <c r="F40" s="54"/>
      <c r="G40" s="36">
        <f t="shared" si="0"/>
        <v>309.07207340535746</v>
      </c>
      <c r="H40" s="37"/>
      <c r="I40" s="37"/>
    </row>
    <row r="41" spans="1:10" ht="15.75" customHeight="1" x14ac:dyDescent="0.25">
      <c r="A41" s="14" t="s">
        <v>134</v>
      </c>
      <c r="B41" s="24" t="s">
        <v>123</v>
      </c>
      <c r="C41" s="20" t="s">
        <v>17</v>
      </c>
      <c r="D41" s="21">
        <v>122.52</v>
      </c>
      <c r="E41" s="45">
        <v>2903.92</v>
      </c>
      <c r="F41" s="54"/>
      <c r="G41" s="36">
        <f t="shared" si="0"/>
        <v>2270.1599738818154</v>
      </c>
      <c r="H41" s="37"/>
      <c r="I41" s="37"/>
    </row>
    <row r="42" spans="1:10" ht="127.5" customHeight="1" x14ac:dyDescent="0.25">
      <c r="A42" s="14" t="s">
        <v>135</v>
      </c>
      <c r="B42" s="25" t="s">
        <v>124</v>
      </c>
      <c r="C42" s="20" t="s">
        <v>17</v>
      </c>
      <c r="D42" s="21">
        <v>0</v>
      </c>
      <c r="E42" s="45">
        <v>0</v>
      </c>
      <c r="F42" s="54"/>
      <c r="G42" s="36" t="e">
        <f t="shared" si="0"/>
        <v>#DIV/0!</v>
      </c>
      <c r="H42" s="37"/>
      <c r="I42" s="37"/>
    </row>
    <row r="43" spans="1:10" ht="63.75" customHeight="1" x14ac:dyDescent="0.25">
      <c r="A43" s="14" t="s">
        <v>136</v>
      </c>
      <c r="B43" s="24" t="s">
        <v>125</v>
      </c>
      <c r="C43" s="20" t="s">
        <v>17</v>
      </c>
      <c r="D43" s="21">
        <v>81.743844254041051</v>
      </c>
      <c r="E43" s="45">
        <v>337.08307000000002</v>
      </c>
      <c r="F43" s="54"/>
      <c r="G43" s="36">
        <f t="shared" si="0"/>
        <v>312.36508152518911</v>
      </c>
      <c r="H43" s="37"/>
      <c r="I43" s="37"/>
    </row>
    <row r="44" spans="1:10" x14ac:dyDescent="0.25">
      <c r="A44" s="14" t="s">
        <v>137</v>
      </c>
      <c r="B44" s="24" t="s">
        <v>126</v>
      </c>
      <c r="C44" s="20" t="s">
        <v>17</v>
      </c>
      <c r="D44" s="21">
        <v>1918.84</v>
      </c>
      <c r="E44" s="45">
        <v>2818.9568000000004</v>
      </c>
      <c r="F44" s="54"/>
      <c r="G44" s="36">
        <f t="shared" si="0"/>
        <v>46.90942444393491</v>
      </c>
      <c r="H44" s="37"/>
      <c r="I44" s="37"/>
      <c r="J44" t="s">
        <v>175</v>
      </c>
    </row>
    <row r="45" spans="1:10" ht="30" x14ac:dyDescent="0.25">
      <c r="A45" s="10" t="s">
        <v>89</v>
      </c>
      <c r="B45" s="19" t="s">
        <v>37</v>
      </c>
      <c r="C45" s="20" t="s">
        <v>17</v>
      </c>
      <c r="D45" s="21">
        <v>0</v>
      </c>
      <c r="E45" s="34">
        <v>0</v>
      </c>
      <c r="F45" s="54"/>
      <c r="G45" s="36" t="e">
        <f t="shared" si="0"/>
        <v>#DIV/0!</v>
      </c>
      <c r="H45" s="37"/>
      <c r="I45" s="37"/>
    </row>
    <row r="46" spans="1:10" ht="30" x14ac:dyDescent="0.25">
      <c r="A46" s="10" t="s">
        <v>90</v>
      </c>
      <c r="B46" s="19" t="s">
        <v>38</v>
      </c>
      <c r="C46" s="20" t="s">
        <v>17</v>
      </c>
      <c r="D46" s="21">
        <v>0</v>
      </c>
      <c r="E46" s="46">
        <v>2041.6823399999998</v>
      </c>
      <c r="F46" s="54"/>
      <c r="G46" s="36" t="e">
        <f t="shared" si="0"/>
        <v>#DIV/0!</v>
      </c>
      <c r="H46" s="37"/>
      <c r="I46" s="37"/>
    </row>
    <row r="47" spans="1:10" ht="30" x14ac:dyDescent="0.25">
      <c r="A47" s="9" t="s">
        <v>91</v>
      </c>
      <c r="B47" s="19" t="s">
        <v>39</v>
      </c>
      <c r="C47" s="20" t="s">
        <v>17</v>
      </c>
      <c r="D47" s="21">
        <v>77915.350000000006</v>
      </c>
      <c r="E47" s="45">
        <v>110765.53047000001</v>
      </c>
      <c r="F47" s="54"/>
      <c r="G47" s="36">
        <f t="shared" si="0"/>
        <v>42.161371886284286</v>
      </c>
      <c r="H47" s="37"/>
      <c r="I47" s="37"/>
    </row>
    <row r="48" spans="1:10" x14ac:dyDescent="0.25">
      <c r="A48" s="10" t="s">
        <v>92</v>
      </c>
      <c r="B48" s="19" t="s">
        <v>40</v>
      </c>
      <c r="C48" s="20" t="s">
        <v>17</v>
      </c>
      <c r="D48" s="21">
        <v>0</v>
      </c>
      <c r="E48" s="34">
        <v>0</v>
      </c>
      <c r="F48" s="54"/>
      <c r="G48" s="36" t="e">
        <f t="shared" si="0"/>
        <v>#DIV/0!</v>
      </c>
      <c r="H48" s="37"/>
      <c r="I48" s="37"/>
    </row>
    <row r="49" spans="1:9" ht="45" x14ac:dyDescent="0.25">
      <c r="A49" s="10" t="s">
        <v>93</v>
      </c>
      <c r="B49" s="19" t="s">
        <v>41</v>
      </c>
      <c r="C49" s="20" t="s">
        <v>17</v>
      </c>
      <c r="D49" s="21">
        <v>0</v>
      </c>
      <c r="E49" s="34">
        <v>0</v>
      </c>
      <c r="F49" s="54"/>
      <c r="G49" s="36" t="e">
        <f t="shared" si="0"/>
        <v>#DIV/0!</v>
      </c>
      <c r="H49" s="37"/>
      <c r="I49" s="37"/>
    </row>
    <row r="50" spans="1:9" x14ac:dyDescent="0.25">
      <c r="A50" s="10" t="s">
        <v>94</v>
      </c>
      <c r="B50" s="19" t="s">
        <v>42</v>
      </c>
      <c r="C50" s="20" t="s">
        <v>17</v>
      </c>
      <c r="D50" s="21">
        <v>41.57</v>
      </c>
      <c r="E50" s="46">
        <v>48.51</v>
      </c>
      <c r="F50" s="54"/>
      <c r="G50" s="36">
        <f t="shared" si="0"/>
        <v>16.694731777724314</v>
      </c>
      <c r="H50" s="37"/>
      <c r="I50" s="37"/>
    </row>
    <row r="51" spans="1:9" x14ac:dyDescent="0.25">
      <c r="A51" s="10" t="s">
        <v>95</v>
      </c>
      <c r="B51" s="19" t="s">
        <v>43</v>
      </c>
      <c r="C51" s="20" t="s">
        <v>17</v>
      </c>
      <c r="D51" s="21">
        <v>8941.93</v>
      </c>
      <c r="E51" s="46">
        <v>20873.54047</v>
      </c>
      <c r="F51" s="54"/>
      <c r="G51" s="36">
        <f t="shared" si="0"/>
        <v>133.43439805500603</v>
      </c>
      <c r="H51" s="37"/>
      <c r="I51" s="37"/>
    </row>
    <row r="52" spans="1:9" ht="45" x14ac:dyDescent="0.25">
      <c r="A52" s="10" t="s">
        <v>96</v>
      </c>
      <c r="B52" s="19" t="s">
        <v>44</v>
      </c>
      <c r="C52" s="20" t="s">
        <v>17</v>
      </c>
      <c r="D52" s="21">
        <v>0</v>
      </c>
      <c r="E52" s="34">
        <v>0</v>
      </c>
      <c r="F52" s="54"/>
      <c r="G52" s="36" t="e">
        <f t="shared" si="0"/>
        <v>#DIV/0!</v>
      </c>
      <c r="H52" s="37"/>
      <c r="I52" s="37"/>
    </row>
    <row r="53" spans="1:9" x14ac:dyDescent="0.25">
      <c r="A53" s="10" t="s">
        <v>97</v>
      </c>
      <c r="B53" s="19" t="s">
        <v>45</v>
      </c>
      <c r="C53" s="20" t="s">
        <v>17</v>
      </c>
      <c r="D53" s="21">
        <v>58703.72</v>
      </c>
      <c r="E53" s="46">
        <v>86564.32</v>
      </c>
      <c r="F53" s="54"/>
      <c r="G53" s="36">
        <f t="shared" si="0"/>
        <v>47.459683985955223</v>
      </c>
      <c r="H53" s="37"/>
      <c r="I53" s="37"/>
    </row>
    <row r="54" spans="1:9" x14ac:dyDescent="0.25">
      <c r="A54" s="10" t="s">
        <v>98</v>
      </c>
      <c r="B54" s="19" t="s">
        <v>46</v>
      </c>
      <c r="C54" s="20" t="s">
        <v>17</v>
      </c>
      <c r="D54" s="21">
        <v>0</v>
      </c>
      <c r="E54" s="34">
        <v>0</v>
      </c>
      <c r="F54" s="54"/>
      <c r="G54" s="36" t="e">
        <f t="shared" si="0"/>
        <v>#DIV/0!</v>
      </c>
      <c r="H54" s="37"/>
      <c r="I54" s="37"/>
    </row>
    <row r="55" spans="1:9" x14ac:dyDescent="0.25">
      <c r="A55" s="10" t="s">
        <v>99</v>
      </c>
      <c r="B55" s="19" t="s">
        <v>47</v>
      </c>
      <c r="C55" s="20" t="s">
        <v>17</v>
      </c>
      <c r="D55" s="21">
        <v>0</v>
      </c>
      <c r="E55" s="34">
        <v>0</v>
      </c>
      <c r="F55" s="54"/>
      <c r="G55" s="36" t="e">
        <f t="shared" si="0"/>
        <v>#DIV/0!</v>
      </c>
      <c r="H55" s="37"/>
      <c r="I55" s="37"/>
    </row>
    <row r="56" spans="1:9" x14ac:dyDescent="0.25">
      <c r="A56" s="10" t="s">
        <v>100</v>
      </c>
      <c r="B56" s="19" t="s">
        <v>48</v>
      </c>
      <c r="C56" s="20" t="s">
        <v>17</v>
      </c>
      <c r="D56" s="21">
        <v>7689.04</v>
      </c>
      <c r="E56" s="46">
        <v>3279.16</v>
      </c>
      <c r="F56" s="54"/>
      <c r="G56" s="36">
        <f t="shared" si="0"/>
        <v>-57.352803470914452</v>
      </c>
      <c r="H56" s="37"/>
      <c r="I56" s="37"/>
    </row>
    <row r="57" spans="1:9" ht="60" x14ac:dyDescent="0.25">
      <c r="A57" s="10" t="s">
        <v>101</v>
      </c>
      <c r="B57" s="19" t="s">
        <v>49</v>
      </c>
      <c r="C57" s="20" t="s">
        <v>17</v>
      </c>
      <c r="D57" s="24">
        <v>0</v>
      </c>
      <c r="E57" s="34">
        <v>0</v>
      </c>
      <c r="F57" s="54"/>
      <c r="G57" s="36" t="e">
        <f t="shared" si="0"/>
        <v>#DIV/0!</v>
      </c>
      <c r="H57" s="37"/>
      <c r="I57" s="37"/>
    </row>
    <row r="58" spans="1:9" ht="30" x14ac:dyDescent="0.25">
      <c r="A58" s="43" t="s">
        <v>50</v>
      </c>
      <c r="B58" s="19" t="s">
        <v>51</v>
      </c>
      <c r="C58" s="20" t="s">
        <v>52</v>
      </c>
      <c r="D58" s="24">
        <v>0</v>
      </c>
      <c r="E58" s="34">
        <v>0</v>
      </c>
      <c r="F58" s="54"/>
      <c r="G58" s="36" t="e">
        <f t="shared" si="0"/>
        <v>#DIV/0!</v>
      </c>
      <c r="H58" s="37"/>
      <c r="I58" s="37"/>
    </row>
    <row r="59" spans="1:9" ht="120" x14ac:dyDescent="0.25">
      <c r="A59" s="10" t="s">
        <v>102</v>
      </c>
      <c r="B59" s="19" t="s">
        <v>53</v>
      </c>
      <c r="C59" s="20" t="s">
        <v>17</v>
      </c>
      <c r="D59" s="24">
        <v>0</v>
      </c>
      <c r="E59" s="34">
        <v>0</v>
      </c>
      <c r="F59" s="54"/>
      <c r="G59" s="36" t="e">
        <f t="shared" si="0"/>
        <v>#DIV/0!</v>
      </c>
      <c r="H59" s="37"/>
      <c r="I59" s="37"/>
    </row>
    <row r="60" spans="1:9" ht="30" x14ac:dyDescent="0.25">
      <c r="A60" s="10" t="s">
        <v>103</v>
      </c>
      <c r="B60" s="19" t="s">
        <v>54</v>
      </c>
      <c r="C60" s="20" t="s">
        <v>17</v>
      </c>
      <c r="D60" s="24">
        <v>0</v>
      </c>
      <c r="E60" s="34">
        <v>0</v>
      </c>
      <c r="F60" s="54"/>
      <c r="G60" s="36" t="e">
        <f t="shared" si="0"/>
        <v>#DIV/0!</v>
      </c>
      <c r="H60" s="37"/>
      <c r="I60" s="37"/>
    </row>
    <row r="61" spans="1:9" ht="45" x14ac:dyDescent="0.25">
      <c r="A61" s="9" t="s">
        <v>104</v>
      </c>
      <c r="B61" s="19" t="s">
        <v>55</v>
      </c>
      <c r="C61" s="20" t="s">
        <v>17</v>
      </c>
      <c r="D61" s="24">
        <v>2539.09</v>
      </c>
      <c r="E61" s="34"/>
      <c r="F61" s="54"/>
      <c r="G61" s="36">
        <f t="shared" si="0"/>
        <v>-100</v>
      </c>
      <c r="H61" s="37"/>
      <c r="I61" s="37"/>
    </row>
    <row r="62" spans="1:9" ht="30" x14ac:dyDescent="0.25">
      <c r="A62" s="43" t="s">
        <v>56</v>
      </c>
      <c r="B62" s="26" t="s">
        <v>155</v>
      </c>
      <c r="C62" s="20" t="s">
        <v>17</v>
      </c>
      <c r="D62" s="21">
        <v>1056.21</v>
      </c>
      <c r="E62" s="45">
        <v>1992.62</v>
      </c>
      <c r="F62" s="54"/>
      <c r="G62" s="36">
        <f t="shared" si="0"/>
        <v>88.657558629439194</v>
      </c>
      <c r="H62" s="37"/>
      <c r="I62" s="37"/>
    </row>
    <row r="63" spans="1:9" ht="45" x14ac:dyDescent="0.25">
      <c r="A63" s="43" t="s">
        <v>57</v>
      </c>
      <c r="B63" s="19" t="s">
        <v>58</v>
      </c>
      <c r="C63" s="20" t="s">
        <v>17</v>
      </c>
      <c r="D63" s="24">
        <v>4801.4799999999996</v>
      </c>
      <c r="E63" s="46">
        <v>2324.9371099999998</v>
      </c>
      <c r="F63" s="55" t="s">
        <v>178</v>
      </c>
      <c r="G63" s="36">
        <f t="shared" si="0"/>
        <v>-51.578740096803486</v>
      </c>
      <c r="H63" s="37"/>
      <c r="I63" s="37"/>
    </row>
    <row r="64" spans="1:9" x14ac:dyDescent="0.25">
      <c r="A64" s="9" t="s">
        <v>85</v>
      </c>
      <c r="B64" s="19" t="s">
        <v>59</v>
      </c>
      <c r="C64" s="20" t="s">
        <v>61</v>
      </c>
      <c r="D64" s="24"/>
      <c r="E64" s="47"/>
      <c r="F64" s="55"/>
      <c r="G64" s="36" t="e">
        <f t="shared" si="0"/>
        <v>#DIV/0!</v>
      </c>
      <c r="H64" s="37"/>
      <c r="I64" s="37"/>
    </row>
    <row r="65" spans="1:9" x14ac:dyDescent="0.25">
      <c r="A65" s="9"/>
      <c r="B65" s="19" t="s">
        <v>60</v>
      </c>
      <c r="C65" s="20" t="s">
        <v>61</v>
      </c>
      <c r="D65" s="27">
        <v>2.472</v>
      </c>
      <c r="E65" s="45">
        <v>1.1829190000000001</v>
      </c>
      <c r="F65" s="55"/>
      <c r="G65" s="36">
        <f t="shared" si="0"/>
        <v>-52.147289644012943</v>
      </c>
      <c r="H65" s="37"/>
      <c r="I65" s="37"/>
    </row>
    <row r="66" spans="1:9" x14ac:dyDescent="0.25">
      <c r="A66" s="9" t="s">
        <v>91</v>
      </c>
      <c r="B66" s="19" t="s">
        <v>59</v>
      </c>
      <c r="C66" s="20" t="s">
        <v>17</v>
      </c>
      <c r="D66" s="24"/>
      <c r="E66" s="45"/>
      <c r="F66" s="55"/>
      <c r="G66" s="36" t="e">
        <f t="shared" si="0"/>
        <v>#DIV/0!</v>
      </c>
      <c r="H66" s="37"/>
      <c r="I66" s="37"/>
    </row>
    <row r="67" spans="1:9" ht="45" x14ac:dyDescent="0.25">
      <c r="A67" s="9"/>
      <c r="B67" s="19" t="s">
        <v>62</v>
      </c>
      <c r="C67" s="20"/>
      <c r="D67" s="28">
        <v>1942.3462783171519</v>
      </c>
      <c r="E67" s="45">
        <v>1965.4237610521091</v>
      </c>
      <c r="F67" s="55"/>
      <c r="G67" s="36">
        <f t="shared" si="0"/>
        <v>1.1881240226099976</v>
      </c>
      <c r="H67" s="37"/>
      <c r="I67" s="37"/>
    </row>
    <row r="68" spans="1:9" ht="60" x14ac:dyDescent="0.25">
      <c r="A68" s="43" t="s">
        <v>63</v>
      </c>
      <c r="B68" s="19" t="s">
        <v>64</v>
      </c>
      <c r="C68" s="20" t="s">
        <v>15</v>
      </c>
      <c r="D68" s="20" t="s">
        <v>15</v>
      </c>
      <c r="E68" s="33" t="s">
        <v>15</v>
      </c>
      <c r="F68" s="43" t="s">
        <v>15</v>
      </c>
      <c r="G68" s="36" t="e">
        <f t="shared" si="0"/>
        <v>#VALUE!</v>
      </c>
      <c r="H68" s="17"/>
      <c r="I68" s="17"/>
    </row>
    <row r="69" spans="1:9" ht="30" x14ac:dyDescent="0.25">
      <c r="A69" s="43">
        <v>1</v>
      </c>
      <c r="B69" s="19" t="s">
        <v>65</v>
      </c>
      <c r="C69" s="20" t="s">
        <v>66</v>
      </c>
      <c r="D69" s="24">
        <v>49</v>
      </c>
      <c r="E69" s="30">
        <v>58</v>
      </c>
      <c r="F69" s="11"/>
      <c r="G69" s="36">
        <f t="shared" si="0"/>
        <v>18.367346938775512</v>
      </c>
      <c r="H69" s="37"/>
      <c r="I69" s="37"/>
    </row>
    <row r="70" spans="1:9" x14ac:dyDescent="0.25">
      <c r="A70" s="43">
        <v>2</v>
      </c>
      <c r="B70" s="19" t="s">
        <v>67</v>
      </c>
      <c r="C70" s="20" t="s">
        <v>143</v>
      </c>
      <c r="D70" s="24">
        <v>92.94</v>
      </c>
      <c r="E70" s="30">
        <v>92.94</v>
      </c>
      <c r="F70" s="11"/>
      <c r="G70" s="36">
        <f t="shared" si="0"/>
        <v>0</v>
      </c>
      <c r="H70" s="37"/>
      <c r="I70" s="37"/>
    </row>
    <row r="71" spans="1:9" ht="30" x14ac:dyDescent="0.25">
      <c r="A71" s="43" t="s">
        <v>68</v>
      </c>
      <c r="B71" s="19" t="s">
        <v>144</v>
      </c>
      <c r="C71" s="20" t="s">
        <v>143</v>
      </c>
      <c r="D71" s="24">
        <v>80</v>
      </c>
      <c r="E71" s="30">
        <v>80</v>
      </c>
      <c r="F71" s="11"/>
      <c r="G71" s="36">
        <f t="shared" si="0"/>
        <v>0</v>
      </c>
      <c r="H71" s="37"/>
      <c r="I71" s="37"/>
    </row>
    <row r="72" spans="1:9" ht="30" x14ac:dyDescent="0.25">
      <c r="A72" s="43" t="s">
        <v>68</v>
      </c>
      <c r="B72" s="19" t="s">
        <v>145</v>
      </c>
      <c r="C72" s="20" t="s">
        <v>143</v>
      </c>
      <c r="D72" s="24">
        <v>12.94</v>
      </c>
      <c r="E72" s="30">
        <v>12.94</v>
      </c>
      <c r="F72" s="11"/>
      <c r="G72" s="36">
        <f t="shared" si="0"/>
        <v>0</v>
      </c>
      <c r="H72" s="37"/>
      <c r="I72" s="37"/>
    </row>
    <row r="73" spans="1:9" ht="30" x14ac:dyDescent="0.25">
      <c r="A73" s="43">
        <v>3</v>
      </c>
      <c r="B73" s="19" t="s">
        <v>69</v>
      </c>
      <c r="C73" s="20" t="s">
        <v>70</v>
      </c>
      <c r="D73" s="27">
        <v>284.88800000000003</v>
      </c>
      <c r="E73" s="29">
        <v>298.74300000000005</v>
      </c>
      <c r="F73" s="56" t="s">
        <v>179</v>
      </c>
      <c r="G73" s="36">
        <f t="shared" si="0"/>
        <v>4.8633147061301258</v>
      </c>
      <c r="H73" s="37"/>
      <c r="I73" s="37"/>
    </row>
    <row r="74" spans="1:9" ht="45" x14ac:dyDescent="0.25">
      <c r="A74" s="43" t="s">
        <v>106</v>
      </c>
      <c r="B74" s="19" t="s">
        <v>148</v>
      </c>
      <c r="C74" s="20" t="s">
        <v>70</v>
      </c>
      <c r="D74" s="27">
        <v>82.171000000000006</v>
      </c>
      <c r="E74" s="29">
        <v>82.171000000000006</v>
      </c>
      <c r="F74" s="57"/>
      <c r="G74" s="36">
        <f t="shared" si="0"/>
        <v>0</v>
      </c>
      <c r="H74" s="37"/>
      <c r="I74" s="37"/>
    </row>
    <row r="75" spans="1:9" ht="45" x14ac:dyDescent="0.25">
      <c r="A75" s="43" t="s">
        <v>107</v>
      </c>
      <c r="B75" s="19" t="s">
        <v>149</v>
      </c>
      <c r="C75" s="20" t="s">
        <v>70</v>
      </c>
      <c r="D75" s="27">
        <v>201.47499999999999</v>
      </c>
      <c r="E75" s="29">
        <v>203.74100000000001</v>
      </c>
      <c r="F75" s="57"/>
      <c r="G75" s="36">
        <f t="shared" si="0"/>
        <v>1.1247052984241179</v>
      </c>
      <c r="H75" s="37"/>
      <c r="I75" s="37"/>
    </row>
    <row r="76" spans="1:9" ht="45" x14ac:dyDescent="0.25">
      <c r="A76" s="43" t="s">
        <v>108</v>
      </c>
      <c r="B76" s="19" t="s">
        <v>154</v>
      </c>
      <c r="C76" s="20" t="s">
        <v>70</v>
      </c>
      <c r="D76" s="27">
        <v>1.242</v>
      </c>
      <c r="E76" s="29">
        <v>12.831</v>
      </c>
      <c r="F76" s="57"/>
      <c r="G76" s="36">
        <f t="shared" si="0"/>
        <v>933.09178743961365</v>
      </c>
      <c r="H76" s="37"/>
      <c r="I76" s="37"/>
    </row>
    <row r="77" spans="1:9" ht="30" x14ac:dyDescent="0.25">
      <c r="A77" s="43">
        <v>4</v>
      </c>
      <c r="B77" s="19" t="s">
        <v>71</v>
      </c>
      <c r="C77" s="20" t="s">
        <v>70</v>
      </c>
      <c r="D77" s="27">
        <v>542.1</v>
      </c>
      <c r="E77" s="29">
        <v>557.6</v>
      </c>
      <c r="F77" s="57"/>
      <c r="G77" s="36">
        <f t="shared" si="0"/>
        <v>2.859251060689914</v>
      </c>
      <c r="H77" s="37"/>
      <c r="I77" s="37"/>
    </row>
    <row r="78" spans="1:9" ht="30" x14ac:dyDescent="0.25">
      <c r="A78" s="43" t="s">
        <v>109</v>
      </c>
      <c r="B78" s="19" t="s">
        <v>151</v>
      </c>
      <c r="C78" s="20" t="s">
        <v>70</v>
      </c>
      <c r="D78" s="24">
        <v>295.10000000000002</v>
      </c>
      <c r="E78" s="30">
        <v>310.60000000000002</v>
      </c>
      <c r="F78" s="57"/>
      <c r="G78" s="36">
        <f t="shared" si="0"/>
        <v>5.2524567943070082</v>
      </c>
      <c r="H78" s="37"/>
      <c r="I78" s="37"/>
    </row>
    <row r="79" spans="1:9" ht="30" x14ac:dyDescent="0.25">
      <c r="A79" s="43" t="s">
        <v>110</v>
      </c>
      <c r="B79" s="19" t="s">
        <v>153</v>
      </c>
      <c r="C79" s="20" t="s">
        <v>70</v>
      </c>
      <c r="D79" s="24">
        <v>247</v>
      </c>
      <c r="E79" s="30">
        <v>247</v>
      </c>
      <c r="F79" s="57"/>
      <c r="G79" s="36">
        <f t="shared" si="0"/>
        <v>0</v>
      </c>
      <c r="H79" s="37"/>
      <c r="I79" s="37"/>
    </row>
    <row r="80" spans="1:9" x14ac:dyDescent="0.25">
      <c r="A80" s="43">
        <v>5</v>
      </c>
      <c r="B80" s="19" t="s">
        <v>72</v>
      </c>
      <c r="C80" s="20" t="s">
        <v>73</v>
      </c>
      <c r="D80" s="29">
        <v>65.897499999999994</v>
      </c>
      <c r="E80" s="29">
        <v>72.249899999999997</v>
      </c>
      <c r="F80" s="57"/>
      <c r="G80" s="36">
        <f t="shared" si="0"/>
        <v>9.6398194165180797</v>
      </c>
      <c r="H80" s="37"/>
      <c r="I80" s="37"/>
    </row>
    <row r="81" spans="1:9" ht="30" x14ac:dyDescent="0.25">
      <c r="A81" s="43" t="s">
        <v>111</v>
      </c>
      <c r="B81" s="19" t="s">
        <v>152</v>
      </c>
      <c r="C81" s="20" t="s">
        <v>73</v>
      </c>
      <c r="D81" s="30">
        <v>3.6574999999999998</v>
      </c>
      <c r="E81" s="30">
        <v>3.6574999999999998</v>
      </c>
      <c r="F81" s="57"/>
      <c r="G81" s="36">
        <f t="shared" si="0"/>
        <v>0</v>
      </c>
      <c r="H81" s="37"/>
      <c r="I81" s="37"/>
    </row>
    <row r="82" spans="1:9" ht="30" x14ac:dyDescent="0.25">
      <c r="A82" s="43" t="s">
        <v>112</v>
      </c>
      <c r="B82" s="19" t="s">
        <v>150</v>
      </c>
      <c r="C82" s="20" t="s">
        <v>73</v>
      </c>
      <c r="D82" s="29">
        <v>61.78</v>
      </c>
      <c r="E82" s="29">
        <v>63.84</v>
      </c>
      <c r="F82" s="57"/>
      <c r="G82" s="36">
        <f t="shared" si="0"/>
        <v>3.334412431207511</v>
      </c>
      <c r="H82" s="37"/>
      <c r="I82" s="37"/>
    </row>
    <row r="83" spans="1:9" ht="30" x14ac:dyDescent="0.25">
      <c r="A83" s="43" t="s">
        <v>113</v>
      </c>
      <c r="B83" s="19" t="s">
        <v>114</v>
      </c>
      <c r="C83" s="20" t="s">
        <v>73</v>
      </c>
      <c r="D83" s="29">
        <v>0.46</v>
      </c>
      <c r="E83" s="29">
        <v>4.7523999999999997</v>
      </c>
      <c r="F83" s="57"/>
      <c r="G83" s="36">
        <f t="shared" si="0"/>
        <v>933.13043478260852</v>
      </c>
      <c r="H83" s="37"/>
      <c r="I83" s="37"/>
    </row>
    <row r="84" spans="1:9" x14ac:dyDescent="0.25">
      <c r="A84" s="43">
        <v>6</v>
      </c>
      <c r="B84" s="19" t="s">
        <v>74</v>
      </c>
      <c r="C84" s="20" t="s">
        <v>75</v>
      </c>
      <c r="D84" s="21">
        <v>90.529989756819305</v>
      </c>
      <c r="E84" s="21">
        <v>88.511402783948483</v>
      </c>
      <c r="F84" s="57"/>
      <c r="G84" s="36">
        <f t="shared" si="0"/>
        <v>-2.2297439536811225</v>
      </c>
      <c r="H84" s="37"/>
      <c r="I84" s="37"/>
    </row>
    <row r="85" spans="1:9" ht="30" x14ac:dyDescent="0.25">
      <c r="A85" s="43">
        <v>7</v>
      </c>
      <c r="B85" s="19" t="s">
        <v>76</v>
      </c>
      <c r="C85" s="20" t="s">
        <v>17</v>
      </c>
      <c r="D85" s="24">
        <v>8195.8799999999992</v>
      </c>
      <c r="E85" s="24">
        <v>3723</v>
      </c>
      <c r="F85" s="58"/>
      <c r="G85" s="36">
        <f t="shared" si="0"/>
        <v>-54.574737551062235</v>
      </c>
      <c r="H85" s="37"/>
      <c r="I85" s="37"/>
    </row>
    <row r="86" spans="1:9" ht="30" x14ac:dyDescent="0.25">
      <c r="A86" s="9" t="s">
        <v>105</v>
      </c>
      <c r="B86" s="19" t="s">
        <v>77</v>
      </c>
      <c r="C86" s="20" t="s">
        <v>17</v>
      </c>
      <c r="D86" s="24">
        <v>0</v>
      </c>
      <c r="E86" s="34">
        <v>0</v>
      </c>
      <c r="F86" s="11"/>
      <c r="G86" s="36" t="e">
        <f t="shared" ref="G86" si="1">E86/D86*100-100</f>
        <v>#DIV/0!</v>
      </c>
      <c r="H86" s="37"/>
      <c r="I86" s="37"/>
    </row>
    <row r="87" spans="1:9" ht="45" x14ac:dyDescent="0.25">
      <c r="A87" s="43">
        <v>8</v>
      </c>
      <c r="B87" s="24" t="s">
        <v>78</v>
      </c>
      <c r="C87" s="20" t="s">
        <v>75</v>
      </c>
      <c r="D87" s="31" t="s">
        <v>147</v>
      </c>
      <c r="E87" s="35" t="s">
        <v>15</v>
      </c>
      <c r="F87" s="43" t="s">
        <v>15</v>
      </c>
      <c r="G87" s="17"/>
      <c r="H87" s="17"/>
      <c r="I87" s="17"/>
    </row>
    <row r="88" spans="1:9" x14ac:dyDescent="0.25">
      <c r="A88" s="43" t="s">
        <v>161</v>
      </c>
      <c r="B88" s="19" t="s">
        <v>160</v>
      </c>
      <c r="C88" s="20" t="s">
        <v>75</v>
      </c>
      <c r="D88" s="31">
        <v>6.08</v>
      </c>
      <c r="E88" s="43" t="s">
        <v>147</v>
      </c>
      <c r="F88" s="43"/>
      <c r="G88" s="17"/>
      <c r="H88" s="17"/>
      <c r="I88" s="17"/>
    </row>
    <row r="89" spans="1:9" x14ac:dyDescent="0.25">
      <c r="A89" s="43" t="s">
        <v>162</v>
      </c>
      <c r="B89" s="19" t="s">
        <v>164</v>
      </c>
      <c r="C89" s="20" t="s">
        <v>75</v>
      </c>
      <c r="D89" s="31">
        <v>6.12</v>
      </c>
      <c r="E89" s="43" t="s">
        <v>147</v>
      </c>
      <c r="F89" s="43"/>
      <c r="G89" s="17"/>
      <c r="H89" s="17"/>
      <c r="I89" s="17"/>
    </row>
    <row r="90" spans="1:9" x14ac:dyDescent="0.25">
      <c r="A90" s="43" t="s">
        <v>163</v>
      </c>
      <c r="B90" s="19" t="s">
        <v>165</v>
      </c>
      <c r="C90" s="20" t="s">
        <v>75</v>
      </c>
      <c r="D90" s="31">
        <v>7.27</v>
      </c>
      <c r="E90" s="43" t="s">
        <v>147</v>
      </c>
      <c r="F90" s="43"/>
      <c r="G90" s="17"/>
      <c r="H90" s="17"/>
      <c r="I90" s="17"/>
    </row>
    <row r="91" spans="1:9" x14ac:dyDescent="0.25">
      <c r="A91" t="s">
        <v>79</v>
      </c>
      <c r="B91" s="32"/>
      <c r="C91" s="32"/>
      <c r="D91" s="32"/>
    </row>
    <row r="92" spans="1:9" ht="45" customHeight="1" x14ac:dyDescent="0.25">
      <c r="A92" t="s">
        <v>146</v>
      </c>
      <c r="B92" s="61" t="s">
        <v>166</v>
      </c>
      <c r="C92" s="61"/>
      <c r="D92" s="61"/>
    </row>
    <row r="93" spans="1:9" ht="36" customHeight="1" x14ac:dyDescent="0.25">
      <c r="A93" s="18" t="s">
        <v>176</v>
      </c>
      <c r="B93" s="41"/>
      <c r="C93" s="41"/>
      <c r="D93" s="41"/>
    </row>
    <row r="94" spans="1:9" ht="27.75" customHeight="1" x14ac:dyDescent="0.25">
      <c r="A94" s="42" t="s">
        <v>156</v>
      </c>
      <c r="B94" s="41"/>
      <c r="C94" s="41" t="s">
        <v>157</v>
      </c>
      <c r="D94" s="41"/>
    </row>
    <row r="95" spans="1:9" x14ac:dyDescent="0.25">
      <c r="B95" s="2"/>
    </row>
    <row r="96" spans="1:9" x14ac:dyDescent="0.25">
      <c r="A96" t="s">
        <v>158</v>
      </c>
      <c r="B96" s="2"/>
    </row>
    <row r="97" spans="1:4" x14ac:dyDescent="0.25">
      <c r="A97" t="s">
        <v>159</v>
      </c>
      <c r="B97" s="2"/>
    </row>
    <row r="98" spans="1:4" ht="100.5" customHeight="1" x14ac:dyDescent="0.25">
      <c r="B98" s="52" t="s">
        <v>80</v>
      </c>
      <c r="C98" s="52"/>
      <c r="D98" s="52"/>
    </row>
    <row r="99" spans="1:4" ht="63" customHeight="1" x14ac:dyDescent="0.25">
      <c r="B99" s="52" t="s">
        <v>81</v>
      </c>
      <c r="C99" s="52"/>
      <c r="D99" s="52"/>
    </row>
    <row r="100" spans="1:4" ht="44.25" customHeight="1" x14ac:dyDescent="0.25">
      <c r="B100" s="59" t="s">
        <v>82</v>
      </c>
      <c r="C100" s="59"/>
      <c r="D100" s="59"/>
    </row>
    <row r="101" spans="1:4" ht="48.75" customHeight="1" x14ac:dyDescent="0.25">
      <c r="B101" s="59" t="s">
        <v>83</v>
      </c>
      <c r="C101" s="59"/>
      <c r="D101" s="59"/>
    </row>
    <row r="102" spans="1:4" ht="80.25" customHeight="1" x14ac:dyDescent="0.25">
      <c r="B102" s="59" t="s">
        <v>84</v>
      </c>
      <c r="C102" s="59"/>
      <c r="D102" s="59"/>
    </row>
  </sheetData>
  <mergeCells count="13">
    <mergeCell ref="F63:F67"/>
    <mergeCell ref="B12:D12"/>
    <mergeCell ref="B15:C15"/>
    <mergeCell ref="D18:E18"/>
    <mergeCell ref="F18:F19"/>
    <mergeCell ref="F21:F62"/>
    <mergeCell ref="B102:D102"/>
    <mergeCell ref="F73:F85"/>
    <mergeCell ref="B92:D92"/>
    <mergeCell ref="B98:D98"/>
    <mergeCell ref="B99:D99"/>
    <mergeCell ref="B100:D100"/>
    <mergeCell ref="B101:D101"/>
  </mergeCells>
  <pageMargins left="0.70866141732283472" right="0.70866141732283472" top="0" bottom="0" header="0.31496062992125984" footer="0.31496062992125984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 сылками</vt:lpstr>
      <vt:lpstr>печать</vt:lpstr>
      <vt:lpstr>Лист2</vt:lpstr>
      <vt:lpstr>Лист3</vt:lpstr>
      <vt:lpstr>печать!Область_печати</vt:lpstr>
      <vt:lpstr>'с сылками'!Область_печати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Чегодаева Виктория Александровна</cp:lastModifiedBy>
  <cp:lastPrinted>2017-03-17T12:16:54Z</cp:lastPrinted>
  <dcterms:created xsi:type="dcterms:W3CDTF">2015-01-21T11:06:18Z</dcterms:created>
  <dcterms:modified xsi:type="dcterms:W3CDTF">2018-03-22T06:58:28Z</dcterms:modified>
</cp:coreProperties>
</file>