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BA07C4E6-3387-4425-B5A2-DD6D8DF17B02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9" r:id="rId1"/>
    <sheet name="Лист2" sheetId="8" r:id="rId2"/>
  </sheets>
  <definedNames>
    <definedName name="_xlnm.Print_Area" localSheetId="0">Лист1!$A$1:$FE$29</definedName>
    <definedName name="_xlnm.Print_Area" localSheetId="1">Лист2!$A$1:$DA$22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26" i="9" l="1"/>
  <c r="BY20" i="8" l="1"/>
  <c r="DB26" i="9" l="1"/>
  <c r="EC12" i="9"/>
  <c r="EC13" i="9"/>
  <c r="EC14" i="9"/>
  <c r="EC15" i="9"/>
  <c r="EC16" i="9"/>
  <c r="EC17" i="9"/>
  <c r="EC18" i="9"/>
  <c r="EC19" i="9"/>
  <c r="EC20" i="9"/>
  <c r="EC21" i="9"/>
  <c r="EC22" i="9"/>
  <c r="EC23" i="9"/>
  <c r="EC24" i="9"/>
</calcChain>
</file>

<file path=xl/sharedStrings.xml><?xml version="1.0" encoding="utf-8"?>
<sst xmlns="http://schemas.openxmlformats.org/spreadsheetml/2006/main" count="128" uniqueCount="73">
  <si>
    <t>(период)</t>
  </si>
  <si>
    <t>(месяц)</t>
  </si>
  <si>
    <t xml:space="preserve"> года</t>
  </si>
  <si>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</si>
  <si>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</si>
  <si>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Итого:</t>
  </si>
  <si>
    <t>Итого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</si>
  <si>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</si>
  <si>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</si>
  <si>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</si>
  <si>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</si>
  <si>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</si>
  <si>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</si>
  <si>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</si>
  <si>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</si>
  <si>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</si>
  <si>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</si>
  <si>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</si>
  <si>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</si>
  <si>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</si>
  <si>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</si>
  <si>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</si>
  <si>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</si>
  <si>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</si>
  <si>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</si>
  <si>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</si>
  <si>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</si>
  <si>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</si>
  <si>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</si>
  <si>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</si>
  <si>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</si>
  <si>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"ЧСЗ-Липецк"</t>
  </si>
  <si>
    <t>транзит</t>
  </si>
  <si>
    <t>ООО "Гражданские припасы"</t>
  </si>
  <si>
    <t>ООО "Йокохама Р.П.З."</t>
  </si>
  <si>
    <t>ООО "АЛУ-ПРО"</t>
  </si>
  <si>
    <t>ООО "Бекарт Липецк"</t>
  </si>
  <si>
    <t>ООО "ТЕХНА"</t>
  </si>
  <si>
    <t>ООО "АББ Электрооборудование"</t>
  </si>
  <si>
    <t>ООО "ПК Рационал"</t>
  </si>
  <si>
    <t>ООО "ОБО Беттерманн Производство"</t>
  </si>
  <si>
    <t>ООО "ППГ Индастриз Липецк"</t>
  </si>
  <si>
    <t>ООО "Виссман Липецк"</t>
  </si>
  <si>
    <t>ООО "РЭДАЛИТ Шлюмберже"</t>
  </si>
  <si>
    <t>ООО "Фондиталь"</t>
  </si>
  <si>
    <t>ООО "СЭСТ-ЛЮВЭ"</t>
  </si>
  <si>
    <t xml:space="preserve">на  </t>
  </si>
  <si>
    <t>01.01.2018 по 31.12.2018</t>
  </si>
  <si>
    <t>19</t>
  </si>
  <si>
    <t>АО "ОЭЗ ППТ "Липецк"</t>
  </si>
  <si>
    <t>ГРП-9, ГРП-10</t>
  </si>
  <si>
    <t xml:space="preserve"> ̶  *</t>
  </si>
  <si>
    <t>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</si>
  <si>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>22 февраля</t>
  </si>
  <si>
    <t xml:space="preserve"> ̶  </t>
  </si>
  <si>
    <t>18</t>
  </si>
  <si>
    <t>X= -9128,5 Y= 13162,5*</t>
  </si>
  <si>
    <t>X= -12258,0  Y= 15615,5*</t>
  </si>
  <si>
    <t>X= -12537,8 Y= 16052,5*</t>
  </si>
  <si>
    <t>X= 10815,86 Y= 13748,92*</t>
  </si>
  <si>
    <t>X= 407710,65 Y=1340683,30*</t>
  </si>
  <si>
    <t>X= -13375,45 Y=17028,35*</t>
  </si>
  <si>
    <t>**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</si>
  <si>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**</t>
  </si>
  <si>
    <t>X= 8739,79  Y= 12573,64*</t>
  </si>
  <si>
    <t>X= -11976,59  Y= 15285,51*</t>
  </si>
  <si>
    <t>X= -12580,63  Y= 15988,17*</t>
  </si>
  <si>
    <t xml:space="preserve">X= -9840,12  Y=13251,95* </t>
  </si>
  <si>
    <t>X= -10066,97  Y= 13121,79*</t>
  </si>
  <si>
    <t>X= -13040,17  Y 16545,68*</t>
  </si>
  <si>
    <t>Х= -8896,09 Y=12806,89*</t>
  </si>
  <si>
    <t>X= -9246,03  Y= 12969,70*</t>
  </si>
  <si>
    <r>
      <t xml:space="preserve">  </t>
    </r>
    <r>
      <rPr>
        <sz val="7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в системе координат г.Липецка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</si>
</sst>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4" fillId="0" borderId="0" xfId="1" applyFont="1" applyFill="1" applyAlignment="1">
      <alignment horizontal="left"/>
    </xf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right"/>
    </xf>
    <xf numFmtId="0" fontId="0" fillId="0" borderId="9" xfId="0" applyBorder="1"/>
    <xf numFmtId="0" fontId="0" fillId="0" borderId="0" xfId="0" applyBorder="1"/>
    <xf numFmtId="0" fontId="12" fillId="0" borderId="0" xfId="0" applyFont="1"/>
    <xf numFmtId="0" fontId="12" fillId="0" borderId="4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49" fontId="5" fillId="0" borderId="2" xfId="1" applyNumberFormat="1" applyFont="1" applyFill="1" applyBorder="1" applyAlignment="1">
      <alignment horizontal="left"/>
    </xf>
    <xf numFmtId="0" fontId="4" fillId="0" borderId="7" xfId="1" applyFont="1" applyFill="1" applyBorder="1" applyAlignment="1">
      <alignment horizontal="center" vertical="top"/>
    </xf>
    <xf numFmtId="49" fontId="4" fillId="0" borderId="2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left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Обычный" xfId="0" builtinId="0"/>
    <cellStyle name="Обычный 2" xfId="1" xr:uid="{7F622D6E-C427-41A0-A090-3EF1398EF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E71E-6B5C-4B32-B6A3-B7397C1D1B0B}">
  <dimension ref="A1:FF30"/>
  <sheetViews>
    <sheetView tabSelected="1" view="pageBreakPreview" topLeftCell="A13" zoomScale="115" zoomScaleNormal="145" zoomScaleSheetLayoutView="115" workbookViewId="0">
      <selection activeCell="ED12" sqref="ED12:FE25"/>
    </sheetView>
  </sheetViews>
  <sheetFormatPr defaultColWidth="0.85546875" defaultRowHeight="15" x14ac:dyDescent="0.25"/>
  <cols>
    <col min="9" max="9" width="0.85546875" customWidth="1"/>
    <col min="62" max="62" width="0.85546875" customWidth="1"/>
    <col min="129" max="129" width="1" customWidth="1"/>
    <col min="130" max="131" width="0.85546875" customWidth="1"/>
    <col min="132" max="132" width="1" customWidth="1"/>
    <col min="133" max="133" width="0" hidden="1" customWidth="1"/>
    <col min="153" max="153" width="0.7109375" customWidth="1"/>
    <col min="154" max="154" width="0.85546875" hidden="1" customWidth="1"/>
    <col min="155" max="155" width="0.140625" customWidth="1"/>
    <col min="156" max="156" width="0.85546875" hidden="1" customWidth="1"/>
    <col min="157" max="157" width="0.7109375" hidden="1" customWidth="1"/>
    <col min="158" max="159" width="0" hidden="1" customWidth="1"/>
    <col min="160" max="160" width="0.85546875" hidden="1" customWidth="1"/>
    <col min="161" max="161" width="1" customWidth="1"/>
  </cols>
  <sheetData>
    <row r="1" spans="1:16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1"/>
    </row>
    <row r="2" spans="1:16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2" ht="15.75" x14ac:dyDescent="0.25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</row>
    <row r="4" spans="1:162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18" t="s">
        <v>14</v>
      </c>
      <c r="CI4" s="51" t="s">
        <v>49</v>
      </c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52" t="s">
        <v>3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2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8" t="s">
        <v>46</v>
      </c>
      <c r="BR6" s="53" t="s">
        <v>53</v>
      </c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4">
        <v>20</v>
      </c>
      <c r="CK6" s="54"/>
      <c r="CL6" s="54"/>
      <c r="CM6" s="54"/>
      <c r="CN6" s="55" t="s">
        <v>48</v>
      </c>
      <c r="CO6" s="55"/>
      <c r="CP6" s="55"/>
      <c r="CQ6" s="55"/>
      <c r="CR6" s="5" t="s">
        <v>2</v>
      </c>
      <c r="CS6" s="4"/>
      <c r="CT6" s="4"/>
      <c r="CU6" s="4"/>
      <c r="CV6" s="5"/>
      <c r="CW6" s="5"/>
      <c r="CX6" s="5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56" t="s">
        <v>1</v>
      </c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</row>
    <row r="8" spans="1:162" x14ac:dyDescent="0.25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62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2" ht="45.75" customHeight="1" x14ac:dyDescent="0.25">
      <c r="A10" s="59" t="s">
        <v>13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 t="s">
        <v>12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 t="s">
        <v>11</v>
      </c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 t="s">
        <v>10</v>
      </c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 t="s">
        <v>9</v>
      </c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 t="s">
        <v>8</v>
      </c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 t="s">
        <v>7</v>
      </c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19"/>
    </row>
    <row r="11" spans="1:162" x14ac:dyDescent="0.25">
      <c r="A11" s="60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>
        <v>2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>
        <v>3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>
        <v>4</v>
      </c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>
        <v>5</v>
      </c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>
        <v>6</v>
      </c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>
        <v>7</v>
      </c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20"/>
    </row>
    <row r="12" spans="1:162" x14ac:dyDescent="0.25">
      <c r="A12" s="41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32" t="s">
        <v>64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47" t="s">
        <v>31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9"/>
      <c r="BK12" s="41" t="s">
        <v>32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3"/>
      <c r="CC12" s="23" t="s">
        <v>63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  <c r="DB12" s="32">
        <v>43.605524000000003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4"/>
      <c r="EC12" s="21">
        <f t="shared" ref="EC12:EC24" si="0">SUM(DB12)</f>
        <v>43.605524000000003</v>
      </c>
      <c r="ED12" s="69">
        <v>105</v>
      </c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  <c r="FF12" s="20"/>
    </row>
    <row r="13" spans="1:162" ht="19.5" customHeight="1" x14ac:dyDescent="0.25">
      <c r="A13" s="41" t="s">
        <v>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29" t="s">
        <v>65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38" t="s">
        <v>33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40"/>
      <c r="BK13" s="41" t="s">
        <v>32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  <c r="CC13" s="23" t="s">
        <v>63</v>
      </c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  <c r="DB13" s="35">
        <v>4.4643000000000002E-2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7"/>
      <c r="EC13" s="22">
        <f t="shared" si="0"/>
        <v>4.4643000000000002E-2</v>
      </c>
      <c r="ED13" s="72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  <c r="FF13" s="20"/>
    </row>
    <row r="14" spans="1:162" ht="11.25" customHeight="1" x14ac:dyDescent="0.25">
      <c r="A14" s="41" t="s">
        <v>50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32" t="s">
        <v>66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47" t="s">
        <v>34</v>
      </c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41" t="s">
        <v>32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  <c r="CC14" s="23" t="s">
        <v>63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32">
        <v>4.3547349999999998</v>
      </c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4"/>
      <c r="EC14" s="21">
        <f t="shared" si="0"/>
        <v>4.3547349999999998</v>
      </c>
      <c r="ED14" s="72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4"/>
    </row>
    <row r="15" spans="1:162" ht="11.25" customHeight="1" x14ac:dyDescent="0.25">
      <c r="A15" s="41" t="s">
        <v>50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6" t="s">
        <v>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47" t="s">
        <v>35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41" t="s">
        <v>32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  <c r="CC15" s="23" t="s">
        <v>63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6">
        <v>0.101174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8"/>
      <c r="EC15" s="22">
        <f t="shared" si="0"/>
        <v>0.101174</v>
      </c>
      <c r="ED15" s="72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4"/>
    </row>
    <row r="16" spans="1:162" ht="11.25" customHeight="1" x14ac:dyDescent="0.25">
      <c r="A16" s="41" t="s">
        <v>50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32" t="s">
        <v>71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47" t="s">
        <v>36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9"/>
      <c r="BK16" s="41" t="s">
        <v>32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  <c r="CC16" s="23" t="s">
        <v>63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32">
        <v>1.9794309999999999</v>
      </c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4"/>
      <c r="EC16" s="21">
        <f t="shared" si="0"/>
        <v>1.9794309999999999</v>
      </c>
      <c r="ED16" s="72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4"/>
    </row>
    <row r="17" spans="1:161" ht="11.25" customHeight="1" x14ac:dyDescent="0.25">
      <c r="A17" s="41" t="s">
        <v>50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32" t="s">
        <v>57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47" t="s">
        <v>37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9"/>
      <c r="BK17" s="41" t="s">
        <v>32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  <c r="CC17" s="23" t="s">
        <v>63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6">
        <v>9.2725000000000002E-2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8"/>
      <c r="EC17" s="22">
        <f t="shared" si="0"/>
        <v>9.2725000000000002E-2</v>
      </c>
      <c r="ED17" s="72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4"/>
    </row>
    <row r="18" spans="1:161" ht="21.75" customHeight="1" x14ac:dyDescent="0.25">
      <c r="A18" s="41" t="s">
        <v>50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35" t="s">
        <v>58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8" t="s">
        <v>38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40"/>
      <c r="BK18" s="41" t="s">
        <v>32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  <c r="CC18" s="23" t="s">
        <v>63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35">
        <v>0.16363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7"/>
      <c r="EC18" s="21">
        <f t="shared" si="0"/>
        <v>0.16363</v>
      </c>
      <c r="ED18" s="72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4"/>
    </row>
    <row r="19" spans="1:161" ht="13.5" customHeight="1" x14ac:dyDescent="0.25">
      <c r="A19" s="41" t="s">
        <v>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32" t="s">
        <v>67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2"/>
      <c r="AQ19" s="47" t="s">
        <v>39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9"/>
      <c r="BK19" s="41" t="s">
        <v>32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  <c r="CC19" s="23" t="s">
        <v>63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6">
        <v>0.181865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8"/>
      <c r="EC19" s="22">
        <f t="shared" si="0"/>
        <v>0.181865</v>
      </c>
      <c r="ED19" s="72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4"/>
    </row>
    <row r="20" spans="1:161" ht="21" customHeight="1" x14ac:dyDescent="0.25">
      <c r="A20" s="41" t="s">
        <v>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29" t="s">
        <v>68</v>
      </c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4"/>
      <c r="AQ20" s="38" t="s">
        <v>40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41" t="s">
        <v>32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  <c r="CC20" s="23" t="s">
        <v>63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35">
        <v>0.363124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7"/>
      <c r="EC20" s="21">
        <f t="shared" si="0"/>
        <v>0.363124</v>
      </c>
      <c r="ED20" s="72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4"/>
    </row>
    <row r="21" spans="1:161" ht="21.75" customHeight="1" x14ac:dyDescent="0.25">
      <c r="A21" s="41" t="s">
        <v>50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29" t="s">
        <v>69</v>
      </c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4"/>
      <c r="AQ21" s="38" t="s">
        <v>41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40"/>
      <c r="BK21" s="41" t="s">
        <v>32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23" t="s">
        <v>63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35">
        <v>0.35509200000000002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7"/>
      <c r="EC21" s="22">
        <f t="shared" si="0"/>
        <v>0.35509200000000002</v>
      </c>
      <c r="ED21" s="72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4"/>
    </row>
    <row r="22" spans="1:161" ht="11.25" customHeight="1" x14ac:dyDescent="0.25">
      <c r="A22" s="41" t="s">
        <v>50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26" t="s">
        <v>59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47" t="s">
        <v>42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9"/>
      <c r="BK22" s="41" t="s">
        <v>32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  <c r="CC22" s="23" t="s">
        <v>63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6">
        <v>0.179202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8"/>
      <c r="EC22" s="22">
        <f t="shared" si="0"/>
        <v>0.179202</v>
      </c>
      <c r="ED22" s="72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4"/>
    </row>
    <row r="23" spans="1:161" ht="25.5" customHeight="1" x14ac:dyDescent="0.25">
      <c r="A23" s="41" t="s">
        <v>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 t="s">
        <v>60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6"/>
      <c r="AQ23" s="38" t="s">
        <v>43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40"/>
      <c r="BK23" s="41" t="s">
        <v>32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23" t="s">
        <v>63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>
        <v>1.1620999999999999E-2</v>
      </c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1"/>
      <c r="EC23" s="22">
        <f t="shared" si="0"/>
        <v>1.1620999999999999E-2</v>
      </c>
      <c r="ED23" s="72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4"/>
    </row>
    <row r="24" spans="1:161" ht="11.25" customHeight="1" x14ac:dyDescent="0.25">
      <c r="A24" s="41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26" t="s">
        <v>61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47" t="s">
        <v>44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9"/>
      <c r="BK24" s="41" t="s">
        <v>32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  <c r="CC24" s="23" t="s">
        <v>63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6">
        <v>0.268733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8"/>
      <c r="EC24" s="21">
        <f t="shared" si="0"/>
        <v>0.268733</v>
      </c>
      <c r="ED24" s="72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4"/>
    </row>
    <row r="25" spans="1:161" ht="12.75" customHeight="1" x14ac:dyDescent="0.25">
      <c r="A25" s="41" t="s">
        <v>50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115" t="s">
        <v>70</v>
      </c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47" t="s">
        <v>45</v>
      </c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9"/>
      <c r="BK25" s="41" t="s">
        <v>32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  <c r="CC25" s="23" t="s">
        <v>63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66">
        <v>2.4898E-2</v>
      </c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7"/>
      <c r="ED25" s="75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7"/>
    </row>
    <row r="26" spans="1:161" x14ac:dyDescent="0.25">
      <c r="A26" s="62" t="s">
        <v>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23" t="s">
        <v>63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66">
        <f>SUM(DB12:EB25)</f>
        <v>51.726396999999992</v>
      </c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>
        <f>ED12-DB12-DB13-DB14-DB15-DB16-DB17-DB18-DB19-DB20-DB21-DB22-DB23-DB24-DB25</f>
        <v>53.273603000000008</v>
      </c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</row>
    <row r="27" spans="1:161" ht="14.25" customHeight="1" x14ac:dyDescent="0.25">
      <c r="A27" s="116" t="s">
        <v>72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</row>
    <row r="28" spans="1:161" ht="32.25" customHeight="1" x14ac:dyDescent="0.25">
      <c r="A28" s="68" t="s">
        <v>62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</row>
    <row r="30" spans="1:161" x14ac:dyDescent="0.25"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</row>
  </sheetData>
  <mergeCells count="118">
    <mergeCell ref="CX30:DJ30"/>
    <mergeCell ref="A26:U26"/>
    <mergeCell ref="V26:AP26"/>
    <mergeCell ref="AQ26:BJ26"/>
    <mergeCell ref="BK26:CB26"/>
    <mergeCell ref="CC26:DA26"/>
    <mergeCell ref="DB26:EC26"/>
    <mergeCell ref="ED26:FE26"/>
    <mergeCell ref="A25:U25"/>
    <mergeCell ref="V25:AP25"/>
    <mergeCell ref="AQ25:BJ25"/>
    <mergeCell ref="BK25:CB25"/>
    <mergeCell ref="CC25:DA25"/>
    <mergeCell ref="DB25:EC25"/>
    <mergeCell ref="A28:FE28"/>
    <mergeCell ref="ED12:FE25"/>
    <mergeCell ref="BK12:CB12"/>
    <mergeCell ref="CC12:DA12"/>
    <mergeCell ref="DB12:EB12"/>
    <mergeCell ref="AQ13:BJ13"/>
    <mergeCell ref="CC13:DA13"/>
    <mergeCell ref="A12:U12"/>
    <mergeCell ref="A13:U13"/>
    <mergeCell ref="V12:AP12"/>
    <mergeCell ref="A10:U10"/>
    <mergeCell ref="V10:AP10"/>
    <mergeCell ref="AQ10:BJ10"/>
    <mergeCell ref="BK10:CB10"/>
    <mergeCell ref="CC10:DA10"/>
    <mergeCell ref="DB10:EC10"/>
    <mergeCell ref="ED10:FE10"/>
    <mergeCell ref="A11:U11"/>
    <mergeCell ref="V11:AP11"/>
    <mergeCell ref="AQ11:BJ11"/>
    <mergeCell ref="BK11:CB11"/>
    <mergeCell ref="CC11:DA11"/>
    <mergeCell ref="DB11:EC11"/>
    <mergeCell ref="ED11:FE11"/>
    <mergeCell ref="A3:FE3"/>
    <mergeCell ref="CI4:EO4"/>
    <mergeCell ref="CI5:EO5"/>
    <mergeCell ref="BR6:CI6"/>
    <mergeCell ref="CJ6:CM6"/>
    <mergeCell ref="CN6:CQ6"/>
    <mergeCell ref="BR7:CI7"/>
    <mergeCell ref="A8:R8"/>
    <mergeCell ref="A9:R9"/>
    <mergeCell ref="AQ12:BJ12"/>
    <mergeCell ref="DB13:EB13"/>
    <mergeCell ref="AQ24:BJ24"/>
    <mergeCell ref="BK13:CB13"/>
    <mergeCell ref="BK14:CB14"/>
    <mergeCell ref="BK15:CB15"/>
    <mergeCell ref="BK16:CB16"/>
    <mergeCell ref="BK17:CB17"/>
    <mergeCell ref="BK18:CB18"/>
    <mergeCell ref="BK19:CB19"/>
    <mergeCell ref="BK20:CB20"/>
    <mergeCell ref="BK21:CB21"/>
    <mergeCell ref="BK22:CB22"/>
    <mergeCell ref="BK23:CB23"/>
    <mergeCell ref="BK24:CB24"/>
    <mergeCell ref="AQ19:BJ19"/>
    <mergeCell ref="AQ20:BJ20"/>
    <mergeCell ref="AQ21:BJ21"/>
    <mergeCell ref="AQ22:BJ22"/>
    <mergeCell ref="AQ23:BJ23"/>
    <mergeCell ref="AQ14:BJ14"/>
    <mergeCell ref="AQ15:BJ15"/>
    <mergeCell ref="AQ16:BJ16"/>
    <mergeCell ref="AQ17:BJ17"/>
    <mergeCell ref="A24:U24"/>
    <mergeCell ref="V13:AP13"/>
    <mergeCell ref="V14:AP14"/>
    <mergeCell ref="V15:AP15"/>
    <mergeCell ref="V16:AP16"/>
    <mergeCell ref="V17:AP17"/>
    <mergeCell ref="V18:AP18"/>
    <mergeCell ref="V19:AP19"/>
    <mergeCell ref="V20:AP20"/>
    <mergeCell ref="V21:AP21"/>
    <mergeCell ref="V22:AP22"/>
    <mergeCell ref="V23:AP23"/>
    <mergeCell ref="V24:AP24"/>
    <mergeCell ref="A19:U19"/>
    <mergeCell ref="A20:U20"/>
    <mergeCell ref="A21:U21"/>
    <mergeCell ref="A22:U22"/>
    <mergeCell ref="A23:U23"/>
    <mergeCell ref="A14:U14"/>
    <mergeCell ref="A15:U15"/>
    <mergeCell ref="A16:U16"/>
    <mergeCell ref="A17:U17"/>
    <mergeCell ref="A18:U18"/>
    <mergeCell ref="A27:FE27"/>
    <mergeCell ref="CC14:DA14"/>
    <mergeCell ref="CC15:DA15"/>
    <mergeCell ref="CC16:DA16"/>
    <mergeCell ref="CC24:DA24"/>
    <mergeCell ref="DB22:EB22"/>
    <mergeCell ref="DB23:EB23"/>
    <mergeCell ref="DB24:EB24"/>
    <mergeCell ref="CC19:DA19"/>
    <mergeCell ref="CC20:DA20"/>
    <mergeCell ref="CC21:DA21"/>
    <mergeCell ref="CC22:DA22"/>
    <mergeCell ref="CC23:DA23"/>
    <mergeCell ref="DB14:EB14"/>
    <mergeCell ref="DB15:EB15"/>
    <mergeCell ref="DB16:EB16"/>
    <mergeCell ref="DB17:EB17"/>
    <mergeCell ref="DB18:EB18"/>
    <mergeCell ref="DB19:EB19"/>
    <mergeCell ref="DB20:EB20"/>
    <mergeCell ref="DB21:EB21"/>
    <mergeCell ref="CC17:DA17"/>
    <mergeCell ref="CC18:DA18"/>
    <mergeCell ref="AQ18:BJ1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225E-7ACD-4E52-A21C-2023B31CAE8C}">
  <dimension ref="A1:DA22"/>
  <sheetViews>
    <sheetView view="pageBreakPreview" zoomScale="145" zoomScaleNormal="160" zoomScaleSheetLayoutView="145" workbookViewId="0">
      <selection activeCell="B19" sqref="B19:AU19"/>
    </sheetView>
  </sheetViews>
  <sheetFormatPr defaultColWidth="0.85546875" defaultRowHeight="15" x14ac:dyDescent="0.25"/>
  <cols>
    <col min="1" max="94" width="0.85546875" style="1"/>
    <col min="95" max="96" width="0.85546875" style="1" hidden="1" customWidth="1"/>
    <col min="97" max="16384" width="0.85546875" style="1"/>
  </cols>
  <sheetData>
    <row r="1" spans="1:10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DA1" s="11"/>
    </row>
    <row r="2" spans="1:105" s="9" customFormat="1" ht="12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105" s="9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105" s="8" customFormat="1" ht="46.5" customHeight="1" x14ac:dyDescent="0.25">
      <c r="A4" s="95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</row>
    <row r="5" spans="1:105" s="17" customFormat="1" ht="15.75" x14ac:dyDescent="0.25">
      <c r="O5" s="96" t="s">
        <v>49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7" t="s">
        <v>29</v>
      </c>
      <c r="BY5" s="97"/>
      <c r="BZ5" s="97"/>
      <c r="CA5" s="97"/>
      <c r="CB5" s="97"/>
      <c r="CC5" s="97"/>
      <c r="CD5" s="97"/>
      <c r="CE5" s="98" t="s">
        <v>55</v>
      </c>
      <c r="CF5" s="98"/>
      <c r="CG5" s="98"/>
      <c r="CH5" s="98"/>
      <c r="CI5" s="17" t="s">
        <v>28</v>
      </c>
    </row>
    <row r="6" spans="1:105" s="6" customFormat="1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O6" s="52" t="s">
        <v>3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</row>
    <row r="8" spans="1:105" s="16" customFormat="1" ht="39" customHeight="1" x14ac:dyDescent="0.25">
      <c r="A8" s="99" t="s">
        <v>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26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25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5" customFormat="1" ht="12.75" customHeight="1" x14ac:dyDescent="0.25">
      <c r="A9" s="105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08">
        <v>2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/>
      <c r="BY9" s="108">
        <v>3</v>
      </c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10"/>
    </row>
    <row r="10" spans="1:105" s="2" customFormat="1" ht="12.75" customHeight="1" x14ac:dyDescent="0.25">
      <c r="A10" s="14"/>
      <c r="B10" s="78" t="s">
        <v>24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9"/>
      <c r="AV10" s="80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2"/>
      <c r="BY10" s="80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2"/>
    </row>
    <row r="11" spans="1:105" s="2" customFormat="1" ht="12.75" customHeight="1" x14ac:dyDescent="0.25">
      <c r="A11" s="14"/>
      <c r="B11" s="78" t="s">
        <v>23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80" t="s">
        <v>51</v>
      </c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2"/>
      <c r="BY11" s="80" t="s">
        <v>54</v>
      </c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2"/>
    </row>
    <row r="12" spans="1:105" s="2" customFormat="1" ht="12.75" customHeight="1" x14ac:dyDescent="0.25">
      <c r="A12" s="14"/>
      <c r="B12" s="78" t="s">
        <v>22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9"/>
      <c r="AV12" s="80" t="s">
        <v>51</v>
      </c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2"/>
      <c r="BY12" s="80" t="s">
        <v>54</v>
      </c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</row>
    <row r="13" spans="1:105" s="2" customFormat="1" ht="12.75" customHeight="1" x14ac:dyDescent="0.25">
      <c r="A13" s="14"/>
      <c r="B13" s="78" t="s">
        <v>21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  <c r="AV13" s="80" t="s">
        <v>51</v>
      </c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2"/>
      <c r="BY13" s="86">
        <v>43605.523999999998</v>
      </c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8"/>
    </row>
    <row r="14" spans="1:105" s="2" customFormat="1" ht="12.75" customHeight="1" x14ac:dyDescent="0.25">
      <c r="A14" s="14"/>
      <c r="B14" s="78" t="s">
        <v>20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  <c r="AV14" s="80" t="s">
        <v>51</v>
      </c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>
        <v>6334.1660000000002</v>
      </c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8"/>
    </row>
    <row r="15" spans="1:105" s="2" customFormat="1" ht="12.75" customHeight="1" x14ac:dyDescent="0.25">
      <c r="A15" s="14"/>
      <c r="B15" s="78" t="s">
        <v>19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80" t="s">
        <v>51</v>
      </c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2"/>
      <c r="BY15" s="86">
        <v>1775.086</v>
      </c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8"/>
    </row>
    <row r="16" spans="1:105" s="2" customFormat="1" ht="12.75" customHeight="1" x14ac:dyDescent="0.25">
      <c r="A16" s="14"/>
      <c r="B16" s="78" t="s">
        <v>18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  <c r="AV16" s="80" t="s">
        <v>51</v>
      </c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2"/>
      <c r="BY16" s="89">
        <v>11.621</v>
      </c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1:105" s="2" customFormat="1" ht="12.75" customHeight="1" x14ac:dyDescent="0.25">
      <c r="A17" s="14"/>
      <c r="B17" s="78" t="s">
        <v>17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9"/>
      <c r="AV17" s="80" t="s">
        <v>51</v>
      </c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2"/>
      <c r="BY17" s="80" t="s">
        <v>54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2"/>
    </row>
    <row r="18" spans="1:105" s="2" customFormat="1" ht="12.75" customHeight="1" x14ac:dyDescent="0.25">
      <c r="A18" s="14"/>
      <c r="B18" s="78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  <c r="AV18" s="80" t="s">
        <v>51</v>
      </c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2"/>
      <c r="BY18" s="80" t="s">
        <v>54</v>
      </c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2"/>
    </row>
    <row r="19" spans="1:105" s="2" customFormat="1" ht="12.75" customHeight="1" x14ac:dyDescent="0.25">
      <c r="A19" s="14"/>
      <c r="B19" s="78" t="s">
        <v>15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  <c r="AV19" s="80" t="s">
        <v>51</v>
      </c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2"/>
      <c r="BY19" s="80" t="s">
        <v>54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2"/>
    </row>
    <row r="20" spans="1:105" s="2" customFormat="1" ht="12.75" customHeight="1" x14ac:dyDescent="0.25">
      <c r="A20" s="14"/>
      <c r="B20" s="78" t="s">
        <v>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  <c r="AV20" s="80" t="s">
        <v>51</v>
      </c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2"/>
      <c r="BY20" s="83">
        <f>BY13+BY14+BY15+BY16</f>
        <v>51726.396999999997</v>
      </c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5"/>
    </row>
    <row r="21" spans="1:105" x14ac:dyDescent="0.25">
      <c r="B21" s="92" t="s">
        <v>52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</row>
    <row r="22" spans="1:105" ht="30" customHeight="1" x14ac:dyDescent="0.25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</row>
  </sheetData>
  <mergeCells count="45">
    <mergeCell ref="B21:DA22"/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7:AU17"/>
    <mergeCell ref="AV17:BX17"/>
    <mergeCell ref="BY17:DA17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2019-03-01T08:20:11Z</dcterms:modified>
</cp:coreProperties>
</file>